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1D549074-ED2C-47CF-BA98-DE15406B64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" sheetId="19" r:id="rId1"/>
    <sheet name="Budget" sheetId="10" r:id="rId2"/>
    <sheet name="Activities Inception (main)" sheetId="3" r:id="rId3"/>
    <sheet name="Activities Year 1" sheetId="13" r:id="rId4"/>
    <sheet name="Activities Year 2" sheetId="15" r:id="rId5"/>
    <sheet name="Activities Year 3" sheetId="16" r:id="rId6"/>
    <sheet name="Activities Year 4" sheetId="17" r:id="rId7"/>
    <sheet name="Activities Total" sheetId="18" r:id="rId8"/>
    <sheet name="gegevensblad" sheetId="12" state="hidden" r:id="rId9"/>
    <sheet name="Blad2" sheetId="7" state="hidden" r:id="rId10"/>
  </sheets>
  <externalReferences>
    <externalReference r:id="rId11"/>
  </externalReferences>
  <definedNames>
    <definedName name="_ftnref1" localSheetId="0">Instruction!#REF!</definedName>
    <definedName name="_GoBack" localSheetId="1">Budget!$H$160</definedName>
    <definedName name="_xlnm.Print_Area" localSheetId="2">'Activities Inception (main)'!$A$7:$Q$82</definedName>
    <definedName name="_xlnm.Print_Area" localSheetId="7">'Activities Total'!$A$7:$Q$32</definedName>
    <definedName name="_xlnm.Print_Area" localSheetId="3">'Activities Year 1'!$A$7:$Q$82</definedName>
    <definedName name="_xlnm.Print_Area" localSheetId="4">'Activities Year 2'!$A$7:$Q$82</definedName>
    <definedName name="_xlnm.Print_Area" localSheetId="5">'Activities Year 3'!$A$7:$Q$82</definedName>
    <definedName name="_xlnm.Print_Area" localSheetId="6">'Activities Year 4'!$A$7:$Q$82</definedName>
    <definedName name="_xlnm.Print_Area" localSheetId="1">Budget!$A$2:$AI$183</definedName>
    <definedName name="_xlnm.Print_Area" localSheetId="0">Instruction!$B$1:$B$45</definedName>
    <definedName name="module" localSheetId="1">[1]Blad2!$A$2:$A$4</definedName>
    <definedName name="module">Blad2!$A$2:$A$4</definedName>
    <definedName name="PROJTITEL">Budget!$C$5</definedName>
    <definedName name="subsidiepercentage">[1]Blad2!$D$1:$D$5</definedName>
    <definedName name="Subsidy_rate">Blad2!$D$2:$D$4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3" l="1"/>
  <c r="C4" i="15"/>
  <c r="C14" i="10"/>
  <c r="J171" i="10"/>
  <c r="J170" i="10"/>
  <c r="AA13" i="10" l="1"/>
  <c r="AB13" i="10"/>
  <c r="AC13" i="10"/>
  <c r="AD13" i="10"/>
  <c r="AE13" i="10"/>
  <c r="AF13" i="10"/>
  <c r="AG13" i="10"/>
  <c r="AH13" i="10"/>
  <c r="Z13" i="10"/>
  <c r="Y13" i="10"/>
  <c r="AC132" i="10"/>
  <c r="AG151" i="10"/>
  <c r="AG117" i="10"/>
  <c r="AG98" i="10"/>
  <c r="Y78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22" i="10"/>
  <c r="H123" i="10"/>
  <c r="H124" i="10"/>
  <c r="H125" i="10"/>
  <c r="H126" i="10"/>
  <c r="H127" i="10"/>
  <c r="H128" i="10"/>
  <c r="H129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G83" i="10"/>
  <c r="H83" i="10"/>
  <c r="G84" i="10"/>
  <c r="H84" i="10"/>
  <c r="G85" i="10"/>
  <c r="H85" i="10"/>
  <c r="G86" i="10"/>
  <c r="H86" i="10"/>
  <c r="G87" i="10"/>
  <c r="H87" i="10"/>
  <c r="G88" i="10"/>
  <c r="H88" i="10"/>
  <c r="G89" i="10"/>
  <c r="H89" i="10"/>
  <c r="G90" i="10"/>
  <c r="H90" i="10"/>
  <c r="G91" i="10"/>
  <c r="H91" i="10"/>
  <c r="G92" i="10"/>
  <c r="H92" i="10"/>
  <c r="G93" i="10"/>
  <c r="H93" i="10"/>
  <c r="G94" i="10"/>
  <c r="H94" i="10"/>
  <c r="G63" i="10"/>
  <c r="H63" i="10"/>
  <c r="G64" i="10"/>
  <c r="H64" i="10"/>
  <c r="G65" i="10"/>
  <c r="H65" i="10"/>
  <c r="G66" i="10"/>
  <c r="H66" i="10"/>
  <c r="G67" i="10"/>
  <c r="H67" i="10"/>
  <c r="G68" i="10"/>
  <c r="H68" i="10"/>
  <c r="G69" i="10"/>
  <c r="H69" i="10"/>
  <c r="G70" i="10"/>
  <c r="H70" i="10"/>
  <c r="G71" i="10"/>
  <c r="H71" i="10"/>
  <c r="G72" i="10"/>
  <c r="H72" i="10"/>
  <c r="G73" i="10"/>
  <c r="H73" i="10"/>
  <c r="G74" i="10"/>
  <c r="H74" i="10"/>
  <c r="G75" i="10"/>
  <c r="H75" i="10"/>
  <c r="H53" i="10"/>
  <c r="H54" i="10"/>
  <c r="H55" i="10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C24" i="18"/>
  <c r="D76" i="17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C25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C23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C22" i="18"/>
  <c r="D21" i="18"/>
  <c r="D26" i="18" s="1"/>
  <c r="E21" i="18"/>
  <c r="E26" i="18" s="1"/>
  <c r="F21" i="18"/>
  <c r="F26" i="18" s="1"/>
  <c r="G21" i="18"/>
  <c r="G26" i="18" s="1"/>
  <c r="H21" i="18"/>
  <c r="H26" i="18" s="1"/>
  <c r="I21" i="18"/>
  <c r="I26" i="18" s="1"/>
  <c r="J21" i="18"/>
  <c r="J26" i="18" s="1"/>
  <c r="K21" i="18"/>
  <c r="K26" i="18" s="1"/>
  <c r="L21" i="18"/>
  <c r="L26" i="18" s="1"/>
  <c r="M21" i="18"/>
  <c r="M26" i="18" s="1"/>
  <c r="N21" i="18"/>
  <c r="N26" i="18" s="1"/>
  <c r="O21" i="18"/>
  <c r="P21" i="18"/>
  <c r="Q21" i="18"/>
  <c r="C21" i="18"/>
  <c r="C26" i="18" s="1"/>
  <c r="R25" i="18"/>
  <c r="R24" i="18"/>
  <c r="R23" i="18"/>
  <c r="R22" i="18"/>
  <c r="R21" i="18"/>
  <c r="L42" i="3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C16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C15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C14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C13" i="18"/>
  <c r="E12" i="18"/>
  <c r="E17" i="18" s="1"/>
  <c r="F12" i="18"/>
  <c r="F17" i="18" s="1"/>
  <c r="G12" i="18"/>
  <c r="G17" i="18" s="1"/>
  <c r="H12" i="18"/>
  <c r="H17" i="18" s="1"/>
  <c r="I12" i="18"/>
  <c r="I17" i="18" s="1"/>
  <c r="J12" i="18"/>
  <c r="K12" i="18"/>
  <c r="L12" i="18"/>
  <c r="M12" i="18"/>
  <c r="N12" i="18"/>
  <c r="O12" i="18"/>
  <c r="P12" i="18"/>
  <c r="Q12" i="18"/>
  <c r="D12" i="18"/>
  <c r="D17" i="18" s="1"/>
  <c r="C12" i="18"/>
  <c r="R16" i="18"/>
  <c r="R15" i="18"/>
  <c r="R14" i="18"/>
  <c r="R13" i="18"/>
  <c r="D42" i="17"/>
  <c r="Q26" i="18" l="1"/>
  <c r="P26" i="18"/>
  <c r="O26" i="18"/>
  <c r="M17" i="18"/>
  <c r="K17" i="18"/>
  <c r="J17" i="18"/>
  <c r="Q17" i="18"/>
  <c r="P17" i="18"/>
  <c r="O17" i="18"/>
  <c r="N17" i="18"/>
  <c r="L17" i="18"/>
  <c r="R12" i="18"/>
  <c r="R17" i="18" s="1"/>
  <c r="C17" i="18"/>
  <c r="R26" i="18"/>
  <c r="R29" i="18" s="1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C5" i="18"/>
  <c r="C4" i="18"/>
  <c r="Q9" i="15"/>
  <c r="G158" i="10"/>
  <c r="Q76" i="3"/>
  <c r="W151" i="10"/>
  <c r="T151" i="10"/>
  <c r="Q151" i="10"/>
  <c r="N151" i="10"/>
  <c r="K151" i="10"/>
  <c r="H149" i="10"/>
  <c r="H135" i="10"/>
  <c r="H151" i="10" s="1"/>
  <c r="W132" i="10"/>
  <c r="T132" i="10"/>
  <c r="Q132" i="10"/>
  <c r="N132" i="10"/>
  <c r="K132" i="10"/>
  <c r="H130" i="10"/>
  <c r="H121" i="10"/>
  <c r="H132" i="10" s="1"/>
  <c r="W117" i="10"/>
  <c r="T117" i="10"/>
  <c r="Q117" i="10"/>
  <c r="N117" i="10"/>
  <c r="K117" i="10"/>
  <c r="H115" i="10"/>
  <c r="H101" i="10"/>
  <c r="H117" i="10" s="1"/>
  <c r="G82" i="10"/>
  <c r="W96" i="10"/>
  <c r="W95" i="10"/>
  <c r="W82" i="10"/>
  <c r="W98" i="10" s="1"/>
  <c r="T96" i="10"/>
  <c r="T95" i="10"/>
  <c r="T82" i="10"/>
  <c r="Q96" i="10"/>
  <c r="Q95" i="10"/>
  <c r="Q82" i="10"/>
  <c r="N96" i="10"/>
  <c r="N95" i="10"/>
  <c r="N82" i="10"/>
  <c r="K96" i="10"/>
  <c r="K95" i="10"/>
  <c r="K82" i="10"/>
  <c r="H82" i="10" s="1"/>
  <c r="V98" i="10"/>
  <c r="T98" i="10"/>
  <c r="S98" i="10"/>
  <c r="Q98" i="10"/>
  <c r="P98" i="10"/>
  <c r="N98" i="10"/>
  <c r="M98" i="10"/>
  <c r="K98" i="10"/>
  <c r="J98" i="10"/>
  <c r="V78" i="10"/>
  <c r="S78" i="10"/>
  <c r="P78" i="10"/>
  <c r="M78" i="10"/>
  <c r="J78" i="10"/>
  <c r="G76" i="10"/>
  <c r="G62" i="10"/>
  <c r="G78" i="10" s="1"/>
  <c r="H56" i="10"/>
  <c r="H52" i="10"/>
  <c r="T58" i="10"/>
  <c r="W58" i="10"/>
  <c r="Q58" i="10"/>
  <c r="N58" i="10"/>
  <c r="K58" i="10"/>
  <c r="H58" i="10"/>
  <c r="AI160" i="10"/>
  <c r="K62" i="10"/>
  <c r="Y155" i="10"/>
  <c r="Z155" i="10"/>
  <c r="AA155" i="10"/>
  <c r="AB155" i="10"/>
  <c r="AC155" i="10"/>
  <c r="AD155" i="10"/>
  <c r="AE155" i="10"/>
  <c r="AF155" i="10"/>
  <c r="AG155" i="10"/>
  <c r="AH155" i="10"/>
  <c r="Y156" i="10"/>
  <c r="AF151" i="10"/>
  <c r="AE151" i="10"/>
  <c r="AD151" i="10"/>
  <c r="AG132" i="10"/>
  <c r="AF132" i="10"/>
  <c r="AE132" i="10"/>
  <c r="AD132" i="10"/>
  <c r="AF117" i="10"/>
  <c r="AE117" i="10"/>
  <c r="AD117" i="10"/>
  <c r="AF98" i="10"/>
  <c r="AE98" i="10"/>
  <c r="AD98" i="10"/>
  <c r="AG78" i="10"/>
  <c r="AF78" i="10"/>
  <c r="AE78" i="10"/>
  <c r="AD78" i="10"/>
  <c r="AG58" i="10"/>
  <c r="AF58" i="10"/>
  <c r="AE58" i="10"/>
  <c r="AD58" i="10"/>
  <c r="AG49" i="10"/>
  <c r="AF49" i="10"/>
  <c r="AE49" i="10"/>
  <c r="AD49" i="10"/>
  <c r="AG30" i="10"/>
  <c r="AF30" i="10"/>
  <c r="AE30" i="10"/>
  <c r="AD30" i="10"/>
  <c r="AG156" i="10"/>
  <c r="AF156" i="10"/>
  <c r="AE156" i="10"/>
  <c r="AD156" i="10"/>
  <c r="AC151" i="10"/>
  <c r="AB151" i="10"/>
  <c r="AB132" i="10"/>
  <c r="AC117" i="10"/>
  <c r="AB117" i="10"/>
  <c r="AC98" i="10"/>
  <c r="AB98" i="10"/>
  <c r="AC78" i="10"/>
  <c r="AB78" i="10"/>
  <c r="AC58" i="10"/>
  <c r="AB58" i="10"/>
  <c r="AC49" i="10"/>
  <c r="AB49" i="10"/>
  <c r="AC30" i="10"/>
  <c r="AB30" i="10"/>
  <c r="AA151" i="10"/>
  <c r="AA132" i="10"/>
  <c r="AA117" i="10"/>
  <c r="AA98" i="10"/>
  <c r="AA78" i="10"/>
  <c r="AA58" i="10"/>
  <c r="AA49" i="10"/>
  <c r="AA30" i="10"/>
  <c r="Q76" i="17"/>
  <c r="V47" i="10" s="1"/>
  <c r="P76" i="17"/>
  <c r="V46" i="10" s="1"/>
  <c r="O76" i="17"/>
  <c r="V45" i="10" s="1"/>
  <c r="N76" i="17"/>
  <c r="V44" i="10" s="1"/>
  <c r="M76" i="17"/>
  <c r="V43" i="10" s="1"/>
  <c r="L76" i="17"/>
  <c r="V42" i="10" s="1"/>
  <c r="K76" i="17"/>
  <c r="V41" i="10" s="1"/>
  <c r="J76" i="17"/>
  <c r="V40" i="10" s="1"/>
  <c r="I76" i="17"/>
  <c r="V39" i="10" s="1"/>
  <c r="H76" i="17"/>
  <c r="V38" i="10" s="1"/>
  <c r="G76" i="17"/>
  <c r="V37" i="10" s="1"/>
  <c r="F76" i="17"/>
  <c r="V36" i="10" s="1"/>
  <c r="E76" i="17"/>
  <c r="V35" i="10" s="1"/>
  <c r="V34" i="10"/>
  <c r="C76" i="17"/>
  <c r="V33" i="10" s="1"/>
  <c r="Q42" i="17"/>
  <c r="V28" i="10" s="1"/>
  <c r="P42" i="17"/>
  <c r="V27" i="10" s="1"/>
  <c r="O42" i="17"/>
  <c r="V26" i="10" s="1"/>
  <c r="N42" i="17"/>
  <c r="V25" i="10" s="1"/>
  <c r="M42" i="17"/>
  <c r="V24" i="10" s="1"/>
  <c r="L42" i="17"/>
  <c r="V23" i="10" s="1"/>
  <c r="K42" i="17"/>
  <c r="V22" i="10" s="1"/>
  <c r="J42" i="17"/>
  <c r="V21" i="10" s="1"/>
  <c r="I42" i="17"/>
  <c r="V20" i="10" s="1"/>
  <c r="H42" i="17"/>
  <c r="V19" i="10" s="1"/>
  <c r="G42" i="17"/>
  <c r="V18" i="10" s="1"/>
  <c r="F42" i="17"/>
  <c r="V17" i="10" s="1"/>
  <c r="E42" i="17"/>
  <c r="V16" i="10" s="1"/>
  <c r="V15" i="10"/>
  <c r="C42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C5" i="17"/>
  <c r="C4" i="17"/>
  <c r="Q76" i="16"/>
  <c r="S47" i="10" s="1"/>
  <c r="P76" i="16"/>
  <c r="S46" i="10" s="1"/>
  <c r="O76" i="16"/>
  <c r="S45" i="10" s="1"/>
  <c r="N76" i="16"/>
  <c r="S44" i="10" s="1"/>
  <c r="M76" i="16"/>
  <c r="S43" i="10" s="1"/>
  <c r="L76" i="16"/>
  <c r="S42" i="10" s="1"/>
  <c r="K76" i="16"/>
  <c r="S41" i="10" s="1"/>
  <c r="J76" i="16"/>
  <c r="S40" i="10" s="1"/>
  <c r="I76" i="16"/>
  <c r="S39" i="10" s="1"/>
  <c r="H76" i="16"/>
  <c r="S38" i="10" s="1"/>
  <c r="G76" i="16"/>
  <c r="S37" i="10" s="1"/>
  <c r="F76" i="16"/>
  <c r="S36" i="10" s="1"/>
  <c r="E76" i="16"/>
  <c r="S35" i="10" s="1"/>
  <c r="D76" i="16"/>
  <c r="S34" i="10" s="1"/>
  <c r="C76" i="16"/>
  <c r="S33" i="10" s="1"/>
  <c r="S49" i="10" s="1"/>
  <c r="Q42" i="16"/>
  <c r="S28" i="10" s="1"/>
  <c r="P42" i="16"/>
  <c r="S27" i="10" s="1"/>
  <c r="O42" i="16"/>
  <c r="S26" i="10" s="1"/>
  <c r="N42" i="16"/>
  <c r="S25" i="10" s="1"/>
  <c r="M42" i="16"/>
  <c r="S24" i="10" s="1"/>
  <c r="L42" i="16"/>
  <c r="S23" i="10" s="1"/>
  <c r="K42" i="16"/>
  <c r="S22" i="10" s="1"/>
  <c r="J42" i="16"/>
  <c r="S21" i="10" s="1"/>
  <c r="I42" i="16"/>
  <c r="S20" i="10" s="1"/>
  <c r="H42" i="16"/>
  <c r="S19" i="10" s="1"/>
  <c r="G42" i="16"/>
  <c r="S18" i="10" s="1"/>
  <c r="F42" i="16"/>
  <c r="S17" i="10" s="1"/>
  <c r="E42" i="16"/>
  <c r="S16" i="10" s="1"/>
  <c r="D42" i="16"/>
  <c r="S15" i="10" s="1"/>
  <c r="C42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C5" i="16"/>
  <c r="C4" i="16"/>
  <c r="Q76" i="15"/>
  <c r="P47" i="10" s="1"/>
  <c r="P76" i="15"/>
  <c r="P46" i="10" s="1"/>
  <c r="O76" i="15"/>
  <c r="P45" i="10" s="1"/>
  <c r="N76" i="15"/>
  <c r="P44" i="10" s="1"/>
  <c r="M76" i="15"/>
  <c r="P43" i="10" s="1"/>
  <c r="L76" i="15"/>
  <c r="P42" i="10" s="1"/>
  <c r="K76" i="15"/>
  <c r="P41" i="10" s="1"/>
  <c r="J76" i="15"/>
  <c r="P40" i="10" s="1"/>
  <c r="I76" i="15"/>
  <c r="P39" i="10" s="1"/>
  <c r="H76" i="15"/>
  <c r="P38" i="10" s="1"/>
  <c r="G76" i="15"/>
  <c r="P37" i="10" s="1"/>
  <c r="F76" i="15"/>
  <c r="P36" i="10" s="1"/>
  <c r="E76" i="15"/>
  <c r="P35" i="10" s="1"/>
  <c r="D76" i="15"/>
  <c r="P34" i="10" s="1"/>
  <c r="C76" i="15"/>
  <c r="P33" i="10" s="1"/>
  <c r="P49" i="10" s="1"/>
  <c r="Q42" i="15"/>
  <c r="P28" i="10" s="1"/>
  <c r="P42" i="15"/>
  <c r="P27" i="10" s="1"/>
  <c r="O42" i="15"/>
  <c r="P26" i="10" s="1"/>
  <c r="N42" i="15"/>
  <c r="P25" i="10" s="1"/>
  <c r="M42" i="15"/>
  <c r="P24" i="10" s="1"/>
  <c r="L42" i="15"/>
  <c r="P23" i="10" s="1"/>
  <c r="K42" i="15"/>
  <c r="P22" i="10" s="1"/>
  <c r="J42" i="15"/>
  <c r="P21" i="10" s="1"/>
  <c r="I42" i="15"/>
  <c r="P20" i="10" s="1"/>
  <c r="H42" i="15"/>
  <c r="P19" i="10" s="1"/>
  <c r="G42" i="15"/>
  <c r="P18" i="10" s="1"/>
  <c r="F42" i="15"/>
  <c r="P17" i="10" s="1"/>
  <c r="E42" i="15"/>
  <c r="P16" i="10" s="1"/>
  <c r="D42" i="15"/>
  <c r="P15" i="10" s="1"/>
  <c r="C42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C5" i="15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C9" i="13"/>
  <c r="J47" i="10"/>
  <c r="Q7" i="13"/>
  <c r="Q8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7" i="13"/>
  <c r="Q76" i="13"/>
  <c r="M47" i="10" s="1"/>
  <c r="P76" i="13"/>
  <c r="M46" i="10" s="1"/>
  <c r="O76" i="13"/>
  <c r="M45" i="10" s="1"/>
  <c r="N76" i="13"/>
  <c r="M44" i="10" s="1"/>
  <c r="M76" i="13"/>
  <c r="M43" i="10" s="1"/>
  <c r="L76" i="13"/>
  <c r="M42" i="10" s="1"/>
  <c r="K76" i="13"/>
  <c r="M41" i="10" s="1"/>
  <c r="J76" i="13"/>
  <c r="M40" i="10" s="1"/>
  <c r="I76" i="13"/>
  <c r="M39" i="10" s="1"/>
  <c r="H76" i="13"/>
  <c r="M38" i="10" s="1"/>
  <c r="G76" i="13"/>
  <c r="M37" i="10" s="1"/>
  <c r="F76" i="13"/>
  <c r="M36" i="10" s="1"/>
  <c r="E76" i="13"/>
  <c r="M35" i="10" s="1"/>
  <c r="D76" i="13"/>
  <c r="M34" i="10" s="1"/>
  <c r="C76" i="13"/>
  <c r="M33" i="10" s="1"/>
  <c r="M49" i="10" s="1"/>
  <c r="Q42" i="13"/>
  <c r="M28" i="10" s="1"/>
  <c r="P42" i="13"/>
  <c r="M27" i="10" s="1"/>
  <c r="O42" i="13"/>
  <c r="M26" i="10" s="1"/>
  <c r="N42" i="13"/>
  <c r="M25" i="10" s="1"/>
  <c r="M42" i="13"/>
  <c r="M24" i="10" s="1"/>
  <c r="L42" i="13"/>
  <c r="M23" i="10" s="1"/>
  <c r="K42" i="13"/>
  <c r="M22" i="10" s="1"/>
  <c r="J42" i="13"/>
  <c r="M21" i="10" s="1"/>
  <c r="I42" i="13"/>
  <c r="M20" i="10" s="1"/>
  <c r="H42" i="13"/>
  <c r="M19" i="10" s="1"/>
  <c r="G42" i="13"/>
  <c r="M18" i="10" s="1"/>
  <c r="F42" i="13"/>
  <c r="M17" i="10" s="1"/>
  <c r="E42" i="13"/>
  <c r="M16" i="10" s="1"/>
  <c r="D42" i="13"/>
  <c r="M15" i="10" s="1"/>
  <c r="C42" i="13"/>
  <c r="M14" i="10" s="1"/>
  <c r="C5" i="13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N33" i="10"/>
  <c r="Q33" i="10"/>
  <c r="N34" i="10"/>
  <c r="Q34" i="10"/>
  <c r="N35" i="10"/>
  <c r="Q35" i="10"/>
  <c r="D76" i="3"/>
  <c r="J34" i="10" s="1"/>
  <c r="E76" i="3"/>
  <c r="J35" i="10" s="1"/>
  <c r="F76" i="3"/>
  <c r="J36" i="10" s="1"/>
  <c r="G76" i="3"/>
  <c r="J37" i="10" s="1"/>
  <c r="H76" i="3"/>
  <c r="J38" i="10" s="1"/>
  <c r="I76" i="3"/>
  <c r="J39" i="10" s="1"/>
  <c r="J76" i="3"/>
  <c r="J40" i="10" s="1"/>
  <c r="K76" i="3"/>
  <c r="J41" i="10" s="1"/>
  <c r="L76" i="3"/>
  <c r="J42" i="10" s="1"/>
  <c r="M76" i="3"/>
  <c r="J43" i="10" s="1"/>
  <c r="N76" i="3"/>
  <c r="J44" i="10" s="1"/>
  <c r="O76" i="3"/>
  <c r="P76" i="3"/>
  <c r="J46" i="10" s="1"/>
  <c r="C76" i="3"/>
  <c r="J33" i="10" s="1"/>
  <c r="D42" i="3"/>
  <c r="J15" i="10" s="1"/>
  <c r="E42" i="3"/>
  <c r="J16" i="10" s="1"/>
  <c r="F42" i="3"/>
  <c r="J17" i="10" s="1"/>
  <c r="G42" i="3"/>
  <c r="J18" i="10" s="1"/>
  <c r="H42" i="3"/>
  <c r="J19" i="10" s="1"/>
  <c r="I42" i="3"/>
  <c r="J20" i="10" s="1"/>
  <c r="J42" i="3"/>
  <c r="J21" i="10" s="1"/>
  <c r="K42" i="3"/>
  <c r="J22" i="10" s="1"/>
  <c r="J23" i="10"/>
  <c r="M42" i="3"/>
  <c r="J24" i="10" s="1"/>
  <c r="N42" i="3"/>
  <c r="J25" i="10" s="1"/>
  <c r="O42" i="3"/>
  <c r="J26" i="10" s="1"/>
  <c r="P42" i="3"/>
  <c r="J27" i="10" s="1"/>
  <c r="Q42" i="3"/>
  <c r="J28" i="10" s="1"/>
  <c r="C42" i="3"/>
  <c r="S25" i="18" l="1"/>
  <c r="S24" i="18"/>
  <c r="S23" i="18"/>
  <c r="S22" i="18"/>
  <c r="S21" i="18"/>
  <c r="S26" i="18" s="1"/>
  <c r="S12" i="18"/>
  <c r="S16" i="18"/>
  <c r="S15" i="18"/>
  <c r="S14" i="18"/>
  <c r="S13" i="18"/>
  <c r="V14" i="10"/>
  <c r="S14" i="10"/>
  <c r="P14" i="10"/>
  <c r="J45" i="10"/>
  <c r="O79" i="3"/>
  <c r="G35" i="10"/>
  <c r="K35" i="10"/>
  <c r="G34" i="10"/>
  <c r="K34" i="10"/>
  <c r="AA153" i="10"/>
  <c r="AF153" i="10"/>
  <c r="AH156" i="10"/>
  <c r="AA156" i="10"/>
  <c r="AA157" i="10"/>
  <c r="AB156" i="10"/>
  <c r="AC156" i="10"/>
  <c r="G33" i="10"/>
  <c r="K33" i="10"/>
  <c r="J49" i="10"/>
  <c r="J14" i="10"/>
  <c r="G14" i="10" s="1"/>
  <c r="Z156" i="10"/>
  <c r="AD153" i="10"/>
  <c r="AD157" i="10" s="1"/>
  <c r="AE153" i="10"/>
  <c r="AE157" i="10" s="1"/>
  <c r="AF157" i="10"/>
  <c r="AG153" i="10"/>
  <c r="AG157" i="10" s="1"/>
  <c r="AB153" i="10"/>
  <c r="AB157" i="10" s="1"/>
  <c r="AC153" i="10"/>
  <c r="AC157" i="10" s="1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C79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C5" i="3"/>
  <c r="C4" i="3"/>
  <c r="W17" i="10"/>
  <c r="Q19" i="10"/>
  <c r="Q36" i="10"/>
  <c r="W36" i="10"/>
  <c r="T34" i="10"/>
  <c r="W34" i="10"/>
  <c r="T35" i="10"/>
  <c r="W35" i="10"/>
  <c r="K36" i="10"/>
  <c r="N36" i="10"/>
  <c r="T36" i="10"/>
  <c r="K37" i="10"/>
  <c r="N37" i="10"/>
  <c r="Q37" i="10"/>
  <c r="T37" i="10"/>
  <c r="W37" i="10"/>
  <c r="K38" i="10"/>
  <c r="N38" i="10"/>
  <c r="Q38" i="10"/>
  <c r="T38" i="10"/>
  <c r="W38" i="10"/>
  <c r="K39" i="10"/>
  <c r="N39" i="10"/>
  <c r="Q39" i="10"/>
  <c r="T39" i="10"/>
  <c r="W39" i="10"/>
  <c r="K40" i="10"/>
  <c r="N40" i="10"/>
  <c r="Q40" i="10"/>
  <c r="T40" i="10"/>
  <c r="W40" i="10"/>
  <c r="K41" i="10"/>
  <c r="N41" i="10"/>
  <c r="Q41" i="10"/>
  <c r="T41" i="10"/>
  <c r="W41" i="10"/>
  <c r="K42" i="10"/>
  <c r="N42" i="10"/>
  <c r="Q42" i="10"/>
  <c r="T42" i="10"/>
  <c r="W42" i="10"/>
  <c r="K15" i="10"/>
  <c r="N15" i="10"/>
  <c r="Q15" i="10"/>
  <c r="T15" i="10"/>
  <c r="W15" i="10"/>
  <c r="N16" i="10"/>
  <c r="Q16" i="10"/>
  <c r="T16" i="10"/>
  <c r="W16" i="10"/>
  <c r="N17" i="10"/>
  <c r="Q17" i="10"/>
  <c r="T17" i="10"/>
  <c r="N18" i="10"/>
  <c r="Q18" i="10"/>
  <c r="T18" i="10"/>
  <c r="W18" i="10"/>
  <c r="N19" i="10"/>
  <c r="T19" i="10"/>
  <c r="W19" i="10"/>
  <c r="N20" i="10"/>
  <c r="Q20" i="10"/>
  <c r="T20" i="10"/>
  <c r="W20" i="10"/>
  <c r="K21" i="10"/>
  <c r="N21" i="10"/>
  <c r="Q21" i="10"/>
  <c r="T21" i="10"/>
  <c r="W21" i="10"/>
  <c r="K22" i="10"/>
  <c r="N22" i="10"/>
  <c r="Q22" i="10"/>
  <c r="T22" i="10"/>
  <c r="W22" i="10"/>
  <c r="K23" i="10"/>
  <c r="N23" i="10"/>
  <c r="Q23" i="10"/>
  <c r="T23" i="10"/>
  <c r="W23" i="10"/>
  <c r="G36" i="10"/>
  <c r="H36" i="10"/>
  <c r="G37" i="10"/>
  <c r="H37" i="10"/>
  <c r="G38" i="10"/>
  <c r="H38" i="10"/>
  <c r="G39" i="10"/>
  <c r="H39" i="10"/>
  <c r="G40" i="10"/>
  <c r="H40" i="10"/>
  <c r="G41" i="10"/>
  <c r="H41" i="10"/>
  <c r="G42" i="10"/>
  <c r="H42" i="10"/>
  <c r="G15" i="10"/>
  <c r="H15" i="10"/>
  <c r="G21" i="10"/>
  <c r="H21" i="10"/>
  <c r="G22" i="10"/>
  <c r="H22" i="10"/>
  <c r="G23" i="10"/>
  <c r="H23" i="10"/>
  <c r="Y30" i="10"/>
  <c r="AH151" i="10"/>
  <c r="Z151" i="10"/>
  <c r="Y151" i="10"/>
  <c r="AH132" i="10"/>
  <c r="Z132" i="10"/>
  <c r="Y132" i="10"/>
  <c r="AI132" i="10" s="1"/>
  <c r="AH117" i="10"/>
  <c r="Z117" i="10"/>
  <c r="Y117" i="10"/>
  <c r="AI117" i="10" s="1"/>
  <c r="AH98" i="10"/>
  <c r="Z98" i="10"/>
  <c r="Y98" i="10"/>
  <c r="AI98" i="10" s="1"/>
  <c r="AH78" i="10"/>
  <c r="Z78" i="10"/>
  <c r="AI78" i="10"/>
  <c r="AH58" i="10"/>
  <c r="Z58" i="10"/>
  <c r="Y58" i="10"/>
  <c r="AI58" i="10" s="1"/>
  <c r="AH49" i="10"/>
  <c r="Z49" i="10"/>
  <c r="Y49" i="10"/>
  <c r="AI49" i="10" s="1"/>
  <c r="AH30" i="10"/>
  <c r="Z30" i="10"/>
  <c r="AI30" i="10" s="1"/>
  <c r="G96" i="10"/>
  <c r="G95" i="10"/>
  <c r="G98" i="10"/>
  <c r="W76" i="10"/>
  <c r="W62" i="10"/>
  <c r="W78" i="10" s="1"/>
  <c r="T76" i="10"/>
  <c r="T62" i="10"/>
  <c r="T78" i="10" s="1"/>
  <c r="Q76" i="10"/>
  <c r="Q62" i="10"/>
  <c r="Q78" i="10" s="1"/>
  <c r="N62" i="10"/>
  <c r="N76" i="10"/>
  <c r="K76" i="10"/>
  <c r="V49" i="10"/>
  <c r="W47" i="10"/>
  <c r="T47" i="10"/>
  <c r="Q47" i="10"/>
  <c r="N47" i="10"/>
  <c r="K47" i="10"/>
  <c r="H47" i="10"/>
  <c r="G47" i="10"/>
  <c r="W46" i="10"/>
  <c r="T46" i="10"/>
  <c r="Q46" i="10"/>
  <c r="N46" i="10"/>
  <c r="K46" i="10"/>
  <c r="H46" i="10"/>
  <c r="G46" i="10"/>
  <c r="W45" i="10"/>
  <c r="T45" i="10"/>
  <c r="Q45" i="10"/>
  <c r="N45" i="10"/>
  <c r="K45" i="10"/>
  <c r="H45" i="10"/>
  <c r="G45" i="10"/>
  <c r="W44" i="10"/>
  <c r="T44" i="10"/>
  <c r="Q44" i="10"/>
  <c r="N44" i="10"/>
  <c r="K44" i="10"/>
  <c r="H44" i="10"/>
  <c r="G44" i="10"/>
  <c r="W43" i="10"/>
  <c r="T43" i="10"/>
  <c r="Q43" i="10"/>
  <c r="N43" i="10"/>
  <c r="K43" i="10"/>
  <c r="H43" i="10"/>
  <c r="G43" i="10"/>
  <c r="W33" i="10"/>
  <c r="T33" i="10"/>
  <c r="G24" i="10"/>
  <c r="G25" i="10"/>
  <c r="G26" i="10"/>
  <c r="G27" i="10"/>
  <c r="V30" i="10"/>
  <c r="W28" i="10"/>
  <c r="W27" i="10"/>
  <c r="W26" i="10"/>
  <c r="W25" i="10"/>
  <c r="W24" i="10"/>
  <c r="W14" i="10"/>
  <c r="W30" i="10" s="1"/>
  <c r="S30" i="10"/>
  <c r="T28" i="10"/>
  <c r="T27" i="10"/>
  <c r="T26" i="10"/>
  <c r="T25" i="10"/>
  <c r="T24" i="10"/>
  <c r="T14" i="10"/>
  <c r="T30" i="10" s="1"/>
  <c r="P30" i="10"/>
  <c r="Q28" i="10"/>
  <c r="Q27" i="10"/>
  <c r="Q26" i="10"/>
  <c r="Q25" i="10"/>
  <c r="Q24" i="10"/>
  <c r="Q14" i="10"/>
  <c r="Q30" i="10" s="1"/>
  <c r="M30" i="10"/>
  <c r="N28" i="10"/>
  <c r="N27" i="10"/>
  <c r="N26" i="10"/>
  <c r="N25" i="10"/>
  <c r="N24" i="10"/>
  <c r="N14" i="10"/>
  <c r="N30" i="10" s="1"/>
  <c r="K24" i="10"/>
  <c r="H24" i="10" s="1"/>
  <c r="K25" i="10"/>
  <c r="H25" i="10" s="1"/>
  <c r="K26" i="10"/>
  <c r="H26" i="10" s="1"/>
  <c r="K27" i="10"/>
  <c r="H27" i="10" s="1"/>
  <c r="J175" i="10"/>
  <c r="S17" i="18" l="1"/>
  <c r="S29" i="18"/>
  <c r="S32" i="18" s="1"/>
  <c r="K49" i="10"/>
  <c r="N49" i="10"/>
  <c r="Q49" i="10"/>
  <c r="T49" i="10"/>
  <c r="W49" i="10"/>
  <c r="G49" i="10"/>
  <c r="H76" i="10"/>
  <c r="K78" i="10"/>
  <c r="N78" i="10"/>
  <c r="H62" i="10"/>
  <c r="H78" i="10" s="1"/>
  <c r="AJ78" i="10" s="1"/>
  <c r="Z153" i="10"/>
  <c r="Z157" i="10" s="1"/>
  <c r="N153" i="10"/>
  <c r="Q153" i="10"/>
  <c r="T153" i="10"/>
  <c r="W153" i="10"/>
  <c r="H35" i="10"/>
  <c r="H33" i="10"/>
  <c r="H34" i="10"/>
  <c r="P79" i="3"/>
  <c r="N79" i="3"/>
  <c r="L79" i="3"/>
  <c r="M79" i="3"/>
  <c r="J79" i="3"/>
  <c r="K79" i="3"/>
  <c r="Y153" i="10"/>
  <c r="Y157" i="10" s="1"/>
  <c r="AH153" i="10"/>
  <c r="AH157" i="10" s="1"/>
  <c r="AI151" i="10"/>
  <c r="H96" i="10"/>
  <c r="H95" i="10"/>
  <c r="H98" i="10"/>
  <c r="AJ58" i="10"/>
  <c r="AJ117" i="10"/>
  <c r="AJ132" i="10"/>
  <c r="AJ151" i="10"/>
  <c r="D79" i="3"/>
  <c r="E79" i="3"/>
  <c r="F79" i="3"/>
  <c r="G79" i="3"/>
  <c r="H79" i="3"/>
  <c r="Q79" i="3"/>
  <c r="I79" i="3"/>
  <c r="C20" i="18" l="1"/>
  <c r="C11" i="18"/>
  <c r="C12" i="3"/>
  <c r="C46" i="3"/>
  <c r="C12" i="13"/>
  <c r="C46" i="13"/>
  <c r="C12" i="15"/>
  <c r="C46" i="15"/>
  <c r="C12" i="16"/>
  <c r="C46" i="16"/>
  <c r="C46" i="17"/>
  <c r="C12" i="17"/>
  <c r="H49" i="10"/>
  <c r="AJ49" i="10" s="1"/>
  <c r="G28" i="10"/>
  <c r="K28" i="10"/>
  <c r="H28" i="10" s="1"/>
  <c r="K20" i="10"/>
  <c r="H20" i="10" s="1"/>
  <c r="G20" i="10"/>
  <c r="K19" i="10"/>
  <c r="H19" i="10" s="1"/>
  <c r="G19" i="10"/>
  <c r="K18" i="10"/>
  <c r="H18" i="10" s="1"/>
  <c r="G18" i="10"/>
  <c r="K17" i="10"/>
  <c r="H17" i="10" s="1"/>
  <c r="G17" i="10"/>
  <c r="K16" i="10"/>
  <c r="G16" i="10"/>
  <c r="AJ98" i="10"/>
  <c r="AI153" i="10"/>
  <c r="G30" i="10" l="1"/>
  <c r="G157" i="10"/>
  <c r="H160" i="10" s="1"/>
  <c r="AI157" i="10"/>
  <c r="H16" i="10"/>
  <c r="Y159" i="10"/>
  <c r="J30" i="10"/>
  <c r="C79" i="3"/>
  <c r="K14" i="10" l="1"/>
  <c r="H14" i="10" l="1"/>
  <c r="H30" i="10" s="1"/>
  <c r="H153" i="10" s="1"/>
  <c r="K30" i="10"/>
  <c r="K153" i="10" s="1"/>
  <c r="AJ153" i="10" l="1"/>
  <c r="AJ30" i="10"/>
</calcChain>
</file>

<file path=xl/sharedStrings.xml><?xml version="1.0" encoding="utf-8"?>
<sst xmlns="http://schemas.openxmlformats.org/spreadsheetml/2006/main" count="712" uniqueCount="196">
  <si>
    <t>1.</t>
  </si>
  <si>
    <t>2.</t>
  </si>
  <si>
    <t>3.</t>
  </si>
  <si>
    <t>4.</t>
  </si>
  <si>
    <t>5.</t>
  </si>
  <si>
    <t>6.</t>
  </si>
  <si>
    <t>7.</t>
  </si>
  <si>
    <t>8.</t>
  </si>
  <si>
    <t>DSA in EUR</t>
  </si>
  <si>
    <t>component 1</t>
  </si>
  <si>
    <t>component 2</t>
  </si>
  <si>
    <t>component 3</t>
  </si>
  <si>
    <t>component 4</t>
  </si>
  <si>
    <t>ad *</t>
  </si>
  <si>
    <t>machine x</t>
  </si>
  <si>
    <t xml:space="preserve"> </t>
  </si>
  <si>
    <t>Country</t>
  </si>
  <si>
    <t>Name employee</t>
  </si>
  <si>
    <t>tariff</t>
  </si>
  <si>
    <t>days</t>
  </si>
  <si>
    <t>Total</t>
  </si>
  <si>
    <t>Description</t>
  </si>
  <si>
    <t>Passage costs</t>
  </si>
  <si>
    <t>From - to (v.v.)</t>
  </si>
  <si>
    <t xml:space="preserve"> ticket type</t>
  </si>
  <si>
    <t>number of</t>
  </si>
  <si>
    <t>flights</t>
  </si>
  <si>
    <t>City</t>
  </si>
  <si>
    <t>Accommodation expenses</t>
  </si>
  <si>
    <t>demo (months)</t>
  </si>
  <si>
    <t>add cells if necessary</t>
  </si>
  <si>
    <t>TOTAL SUBSIDISABLE COSTS MACHINES/APPARATUS</t>
  </si>
  <si>
    <t>5 years (20 % per year)</t>
  </si>
  <si>
    <t>30 years (3,33% per year)</t>
  </si>
  <si>
    <t>3 years (33,33% per year)</t>
  </si>
  <si>
    <t>not subsidisable unless it concerns external costs</t>
  </si>
  <si>
    <t>Travel costs abroad</t>
  </si>
  <si>
    <t>Company name</t>
  </si>
  <si>
    <t>Expert name</t>
  </si>
  <si>
    <t>TOTAL NUMBER OF DAYS</t>
  </si>
  <si>
    <t>Depreciation term</t>
  </si>
  <si>
    <t>Lenght of</t>
  </si>
  <si>
    <t>see ad*</t>
  </si>
  <si>
    <t>(Cost) price</t>
  </si>
  <si>
    <t>economy</t>
  </si>
  <si>
    <t>module</t>
  </si>
  <si>
    <t>buildings (provided they are subject of demonstration):</t>
  </si>
  <si>
    <t>software:</t>
  </si>
  <si>
    <t>license:</t>
  </si>
  <si>
    <t>yes</t>
  </si>
  <si>
    <t>no</t>
  </si>
  <si>
    <t>demonstration project</t>
  </si>
  <si>
    <t>feasibility study</t>
  </si>
  <si>
    <t>investment preparation study</t>
  </si>
  <si>
    <t>Other expenses</t>
  </si>
  <si>
    <t>calendar days</t>
  </si>
  <si>
    <t>(attach quotations)</t>
  </si>
  <si>
    <t>Project title</t>
  </si>
  <si>
    <t>Project starting date</t>
  </si>
  <si>
    <t>Project end date</t>
  </si>
  <si>
    <t>Subsidy rate</t>
  </si>
  <si>
    <t>Basis for grant distribution among participants</t>
  </si>
  <si>
    <t>Total project cost</t>
  </si>
  <si>
    <t>(Amounts in EUR)</t>
  </si>
  <si>
    <t>Specification of hardware (based on cost price, externally acquired hardware based on invoice price):</t>
  </si>
  <si>
    <t>raw or help materials y</t>
  </si>
  <si>
    <t>machines/equipment:</t>
  </si>
  <si>
    <t>raw or help materials:</t>
  </si>
  <si>
    <t>100% (assumed to be consumed or worthless after the demo, depreciation period is 0.5 or 1 if demo lasts 6 months or 1 year)</t>
  </si>
  <si>
    <t>Budget per year</t>
  </si>
  <si>
    <t>Year 1</t>
  </si>
  <si>
    <t>Year 2</t>
  </si>
  <si>
    <t>Year 3</t>
  </si>
  <si>
    <t>Year 4</t>
  </si>
  <si>
    <t>NAME 2</t>
  </si>
  <si>
    <t>NAME 3</t>
  </si>
  <si>
    <t>Type of country</t>
  </si>
  <si>
    <t>Subsidy max</t>
  </si>
  <si>
    <t/>
  </si>
  <si>
    <t>Subsidy (calculated)</t>
  </si>
  <si>
    <t>Subsidy (final)</t>
  </si>
  <si>
    <t>Subsidy (maximum)</t>
  </si>
  <si>
    <t>EXAMPLE: Specification of machinery/equipment costs based on depreciation costs during the project (applicable in demonstration project):</t>
  </si>
  <si>
    <t>In principle fixed depreciation terms are applied:</t>
  </si>
  <si>
    <t>Fragile states</t>
  </si>
  <si>
    <t>Other countries</t>
  </si>
  <si>
    <t>Budget total</t>
  </si>
  <si>
    <t>Inception phase</t>
  </si>
  <si>
    <t>ACTIVITIES IN THE NETHERLANDS</t>
  </si>
  <si>
    <t>ACTIVITIES ABROAD</t>
  </si>
  <si>
    <t>Activity 2: Studies</t>
  </si>
  <si>
    <t>Activity 3: Demonstration project</t>
  </si>
  <si>
    <t>Activity 4: Training / Knowledge transfer</t>
  </si>
  <si>
    <t>Activity 5: Communication</t>
  </si>
  <si>
    <t>Tariff (EUR)</t>
  </si>
  <si>
    <t>Select type of country from list</t>
  </si>
  <si>
    <t>Type of organisation</t>
  </si>
  <si>
    <t>Company</t>
  </si>
  <si>
    <t>NGO</t>
  </si>
  <si>
    <t>Knowledge institute</t>
  </si>
  <si>
    <t>Penvoerder = Company</t>
  </si>
  <si>
    <t>NAME 4</t>
  </si>
  <si>
    <t>NAME 5</t>
  </si>
  <si>
    <t>NAME 6</t>
  </si>
  <si>
    <t>NAME 7</t>
  </si>
  <si>
    <t>NAME 8</t>
  </si>
  <si>
    <t>NAME 9</t>
  </si>
  <si>
    <t>Check</t>
  </si>
  <si>
    <t>Applicant organisation 
+ subsidy rate</t>
  </si>
  <si>
    <t>Organisation participant A 
+ subsidy rate</t>
  </si>
  <si>
    <t>Organisation participant B 
+ subsidy rate</t>
  </si>
  <si>
    <t>Organisation participant C 
+ subsidy rate</t>
  </si>
  <si>
    <t>Organisation participant D 
+ subsidy rate</t>
  </si>
  <si>
    <t>Organisation participant E 
+ subsidy rate</t>
  </si>
  <si>
    <t>Organisation participant F 
+ subsidy rate</t>
  </si>
  <si>
    <t>Organisation participant G 
+ subsidy rate</t>
  </si>
  <si>
    <t>Organisation participant H 
+ subsidy rate</t>
  </si>
  <si>
    <t>Organisation participant I 
+ subsidy rate</t>
  </si>
  <si>
    <t>Time spent abroad</t>
  </si>
  <si>
    <t>Attachment 2A: Time spent per activity Inception fase</t>
  </si>
  <si>
    <t>Attachment 2B: Time spent per activity Year 1</t>
  </si>
  <si>
    <t>Attachment 2C: Time spent per activity Year 2</t>
  </si>
  <si>
    <t>Attachment 2D: Time spent per activity Year 3</t>
  </si>
  <si>
    <t>Attachment 2E: Time spent per activity Year 4</t>
  </si>
  <si>
    <t>subtotal (days abroad)</t>
  </si>
  <si>
    <t>Time spent in The Netherlands</t>
  </si>
  <si>
    <t>subtotal (days in The Netherlands)</t>
  </si>
  <si>
    <t>Attachment 2F: Time spent per activity Total</t>
  </si>
  <si>
    <t>The Netherlands</t>
  </si>
  <si>
    <t>Abroad</t>
  </si>
  <si>
    <t>TOTAL</t>
  </si>
  <si>
    <t>Costs (EUR)</t>
  </si>
  <si>
    <t>Number of Days</t>
  </si>
  <si>
    <t>Activity 1 : Projectcoordination &amp; Management as a percentage of total costs:</t>
  </si>
  <si>
    <t>NAME 1</t>
  </si>
  <si>
    <t>NAME 10</t>
  </si>
  <si>
    <t>NAME 11</t>
  </si>
  <si>
    <t>NAME 12</t>
  </si>
  <si>
    <t>NAME 13</t>
  </si>
  <si>
    <t>NAME 14</t>
  </si>
  <si>
    <t>NAME 15</t>
  </si>
  <si>
    <t>Trade organisation</t>
  </si>
  <si>
    <t>Penvoerder = Trade organisation</t>
  </si>
  <si>
    <t>Select type of activity</t>
  </si>
  <si>
    <t>2: Studies</t>
  </si>
  <si>
    <t>3: Demonstration project</t>
  </si>
  <si>
    <t>5: Communication</t>
  </si>
  <si>
    <t>Activity</t>
  </si>
  <si>
    <t>Subsidisable</t>
  </si>
  <si>
    <t>amount</t>
  </si>
  <si>
    <t>Gegevensblad</t>
  </si>
  <si>
    <t xml:space="preserve"> (attach specification of depreciation costs) see example</t>
  </si>
  <si>
    <t>Annex 4 Budget Calculation Tool</t>
  </si>
  <si>
    <t>Instruction</t>
  </si>
  <si>
    <t>Project costs</t>
  </si>
  <si>
    <t>Eligible costs</t>
  </si>
  <si>
    <t xml:space="preserve"> - 4 Passage costs: international travel costs  based on economy class. </t>
  </si>
  <si>
    <t>Not eligible costs</t>
  </si>
  <si>
    <t xml:space="preserve">Please only use the blue cells in this document. The document calculates the total amounts automatically for you. </t>
  </si>
  <si>
    <t>In general</t>
  </si>
  <si>
    <t xml:space="preserve"> -  Each cost item has to be logically attributed to a specific project partner.</t>
  </si>
  <si>
    <t xml:space="preserve"> -  Costs must be related directly to the project activities.</t>
  </si>
  <si>
    <t xml:space="preserve"> -  We only take costs made after the application date into account.</t>
  </si>
  <si>
    <t xml:space="preserve"> -  You cannot include profit margins in internal costs.</t>
  </si>
  <si>
    <t xml:space="preserve"> -  Costs must be reasonable according to local standards.</t>
  </si>
  <si>
    <t xml:space="preserve"> - If a company or trade organisation is the coordinator of the project, a maximum grant of 70% applies.</t>
  </si>
  <si>
    <t xml:space="preserve"> - Finance costs and paid interest rates.</t>
  </si>
  <si>
    <t xml:space="preserve"> - Inflation costs and costs caused by exchange rate fluctuations.</t>
  </si>
  <si>
    <t xml:space="preserve"> - Product development costs.</t>
  </si>
  <si>
    <t xml:space="preserve"> - Costs made for the registration of intellectual property rights.</t>
  </si>
  <si>
    <t>Should you have difficulties completing this form, please contact RVO at +31 (0) 088 042 42 42 or +31 (0)70 379 80 00 or IC@rvo.nl.</t>
  </si>
  <si>
    <t>Activity 1 : Project coordination &amp; Management</t>
  </si>
  <si>
    <t>1 : Project coordination &amp; Management</t>
  </si>
  <si>
    <t>4: Training/Knowledge transfer</t>
  </si>
  <si>
    <t xml:space="preserve"> -  Project management and coordination costs may be at most 20% of the total project costs.</t>
  </si>
  <si>
    <t xml:space="preserve"> -  Costs must be reasonable, logical and necessary to implement the project activities.</t>
  </si>
  <si>
    <t xml:space="preserve"> -  The minimum amount of subsidy you can request is €150,000.</t>
  </si>
  <si>
    <t xml:space="preserve"> -  Income generated through project activities must be deducted from the subsidy, such as through training and advice.</t>
  </si>
  <si>
    <t xml:space="preserve"> - 5 Accommodation costs: equals the number of days spent abroad times a standard rate maximised upto the Daily Subsistence Allowance Rates of the United Nations (https://icsc.un.org/Home/DailySubsistence)</t>
  </si>
  <si>
    <t xml:space="preserve"> - Costs for developing the project proposal and costs made before application date.</t>
  </si>
  <si>
    <t xml:space="preserve"> - Value Added Tax.</t>
  </si>
  <si>
    <t>Third-party costs</t>
  </si>
  <si>
    <t>Costs for machinery and materials</t>
  </si>
  <si>
    <t xml:space="preserve">    owners/directors of the partner and persons structurally contracted by the project partner (for more than one year). The tariff is based on a working day of 8 hours.</t>
  </si>
  <si>
    <t xml:space="preserve"> -  The maximum subsidy amount for projects in fragile states is €680,000. Companies and trade organisations may receive a maximum of 60% subsidy of the costs made; </t>
  </si>
  <si>
    <t xml:space="preserve"> - The maximum grant for projects in other countries is € 620,000. Companies and trade organisations may receive a maximum of 50% subsidy of the costs made;</t>
  </si>
  <si>
    <t xml:space="preserve">    NGOs and knowledge institutes may receive a maximum of 90% subsidy of the costs made.</t>
  </si>
  <si>
    <t xml:space="preserve"> - 1 &amp; 2 Time spent in the Netherlands/abroad: time spent by the project partner's staff multiplied by a tariff (no more than €700 per day); this tariff does not change during the implementation</t>
  </si>
  <si>
    <t xml:space="preserve">    of the project, but will be assessed based on the (local) standards. This tariff includes salary and indirect costs (for example, local travel). Employees on the payroll of the project partner,</t>
  </si>
  <si>
    <t xml:space="preserve"> - 3 Third-party costs: costs paid to third parties to implement part of the project activities (goods and services). This also applies to activities implemented by staff of related (mother/daughter/sister) </t>
  </si>
  <si>
    <t xml:space="preserve">   companies not part of the Impact Cluster. Only invoiced costs are eligible.</t>
  </si>
  <si>
    <t xml:space="preserve"> - 6 Travel costs abroad: interlocal costs outside the Netherlands. Costs within city boundaries are not eligible and are included in the tariffs.</t>
  </si>
  <si>
    <t xml:space="preserve"> - 7 Costs of machinery and materials. For hardware, only include depreciation costs. See tab Budget for a calculation tool. Modification costs may be included as well. Materials / inputs used up </t>
  </si>
  <si>
    <t xml:space="preserve">         within the project period are depreciated in full.</t>
  </si>
  <si>
    <t xml:space="preserve"> - 8 other expenses: these costs may include transport costs, communication costs, reporting costst, costs for vaccinations, and visa costs. Only invoiced costs are eligible.</t>
  </si>
  <si>
    <t xml:space="preserve">Project budget calculation tool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</si>
</sst>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FF0000"/>
      <name val="Verdana"/>
      <family val="2"/>
    </font>
    <font>
      <sz val="8"/>
      <name val="Arial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7" fillId="0" borderId="0"/>
    <xf numFmtId="0" fontId="1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1">
    <xf numFmtId="0" fontId="0" fillId="0" borderId="0" xfId="0"/>
    <xf numFmtId="0" fontId="4" fillId="0" borderId="9" xfId="0" applyFont="1" applyBorder="1"/>
    <xf numFmtId="0" fontId="3" fillId="4" borderId="9" xfId="0" applyFont="1" applyFill="1" applyBorder="1"/>
    <xf numFmtId="0" fontId="3" fillId="5" borderId="9" xfId="0" applyFont="1" applyFill="1" applyBorder="1"/>
    <xf numFmtId="0" fontId="8" fillId="0" borderId="0" xfId="2" applyFont="1"/>
    <xf numFmtId="0" fontId="7" fillId="0" borderId="0" xfId="2"/>
    <xf numFmtId="0" fontId="7" fillId="0" borderId="0" xfId="2" applyFont="1"/>
    <xf numFmtId="0" fontId="4" fillId="0" borderId="0" xfId="2" applyFont="1"/>
    <xf numFmtId="4" fontId="4" fillId="0" borderId="0" xfId="2" applyNumberFormat="1" applyFont="1"/>
    <xf numFmtId="3" fontId="4" fillId="0" borderId="0" xfId="2" applyNumberFormat="1" applyFont="1" applyAlignment="1">
      <alignment horizontal="right"/>
    </xf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3" fillId="0" borderId="0" xfId="2" applyFont="1"/>
    <xf numFmtId="0" fontId="3" fillId="0" borderId="0" xfId="2" applyFont="1" applyProtection="1">
      <protection locked="0"/>
    </xf>
    <xf numFmtId="9" fontId="7" fillId="0" borderId="0" xfId="4" applyFont="1"/>
    <xf numFmtId="0" fontId="4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3" fillId="9" borderId="9" xfId="0" applyFont="1" applyFill="1" applyBorder="1"/>
    <xf numFmtId="0" fontId="3" fillId="9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11" borderId="9" xfId="0" applyFont="1" applyFill="1" applyBorder="1"/>
    <xf numFmtId="0" fontId="3" fillId="11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0" fontId="3" fillId="7" borderId="11" xfId="0" applyFont="1" applyFill="1" applyBorder="1"/>
    <xf numFmtId="0" fontId="4" fillId="0" borderId="10" xfId="0" applyFont="1" applyBorder="1" applyAlignment="1">
      <alignment horizontal="right"/>
    </xf>
    <xf numFmtId="1" fontId="4" fillId="10" borderId="10" xfId="2" applyNumberFormat="1" applyFont="1" applyFill="1" applyBorder="1" applyProtection="1">
      <protection locked="0"/>
    </xf>
    <xf numFmtId="1" fontId="4" fillId="0" borderId="10" xfId="2" applyNumberFormat="1" applyFont="1" applyFill="1" applyBorder="1" applyProtection="1">
      <protection locked="0"/>
    </xf>
    <xf numFmtId="3" fontId="3" fillId="10" borderId="13" xfId="2" applyNumberFormat="1" applyFont="1" applyFill="1" applyBorder="1" applyProtection="1">
      <protection locked="0"/>
    </xf>
    <xf numFmtId="3" fontId="3" fillId="10" borderId="18" xfId="2" applyNumberFormat="1" applyFont="1" applyFill="1" applyBorder="1" applyProtection="1">
      <protection locked="0"/>
    </xf>
    <xf numFmtId="3" fontId="3" fillId="10" borderId="17" xfId="2" applyNumberFormat="1" applyFont="1" applyFill="1" applyBorder="1" applyProtection="1">
      <protection locked="0"/>
    </xf>
    <xf numFmtId="3" fontId="3" fillId="10" borderId="19" xfId="2" applyNumberFormat="1" applyFont="1" applyFill="1" applyBorder="1" applyProtection="1">
      <protection locked="0"/>
    </xf>
    <xf numFmtId="3" fontId="4" fillId="10" borderId="11" xfId="2" applyNumberFormat="1" applyFont="1" applyFill="1" applyBorder="1" applyProtection="1">
      <protection locked="0"/>
    </xf>
    <xf numFmtId="3" fontId="4" fillId="10" borderId="9" xfId="2" applyNumberFormat="1" applyFont="1" applyFill="1" applyBorder="1" applyProtection="1">
      <protection locked="0"/>
    </xf>
    <xf numFmtId="3" fontId="4" fillId="10" borderId="9" xfId="2" applyNumberFormat="1" applyFont="1" applyFill="1" applyBorder="1" applyAlignment="1" applyProtection="1">
      <alignment horizontal="right"/>
      <protection locked="0"/>
    </xf>
    <xf numFmtId="0" fontId="4" fillId="10" borderId="9" xfId="2" applyFont="1" applyFill="1" applyBorder="1" applyProtection="1">
      <protection locked="0"/>
    </xf>
    <xf numFmtId="3" fontId="4" fillId="10" borderId="4" xfId="2" applyNumberFormat="1" applyFont="1" applyFill="1" applyBorder="1" applyProtection="1">
      <protection locked="0"/>
    </xf>
    <xf numFmtId="0" fontId="3" fillId="7" borderId="11" xfId="0" applyFont="1" applyFill="1" applyBorder="1" applyAlignment="1">
      <alignment horizontal="center"/>
    </xf>
    <xf numFmtId="0" fontId="4" fillId="10" borderId="4" xfId="2" quotePrefix="1" applyFont="1" applyFill="1" applyBorder="1" applyAlignment="1" applyProtection="1">
      <alignment horizontal="left"/>
      <protection locked="0"/>
    </xf>
    <xf numFmtId="0" fontId="4" fillId="10" borderId="12" xfId="2" quotePrefix="1" applyFont="1" applyFill="1" applyBorder="1" applyAlignment="1" applyProtection="1">
      <alignment horizontal="left"/>
      <protection locked="0"/>
    </xf>
    <xf numFmtId="0" fontId="4" fillId="10" borderId="4" xfId="2" applyFont="1" applyFill="1" applyBorder="1" applyAlignment="1" applyProtection="1">
      <alignment horizontal="left"/>
      <protection locked="0"/>
    </xf>
    <xf numFmtId="0" fontId="7" fillId="10" borderId="5" xfId="2" applyFill="1" applyBorder="1" applyProtection="1">
      <protection locked="0"/>
    </xf>
    <xf numFmtId="0" fontId="4" fillId="10" borderId="12" xfId="2" applyFont="1" applyFill="1" applyBorder="1" applyAlignment="1" applyProtection="1">
      <alignment horizontal="left"/>
      <protection locked="0"/>
    </xf>
    <xf numFmtId="0" fontId="4" fillId="10" borderId="5" xfId="2" applyFont="1" applyFill="1" applyBorder="1" applyAlignment="1" applyProtection="1">
      <alignment horizontal="left"/>
      <protection locked="0"/>
    </xf>
    <xf numFmtId="0" fontId="4" fillId="10" borderId="4" xfId="2" applyFont="1" applyFill="1" applyBorder="1" applyAlignment="1" applyProtection="1">
      <protection locked="0"/>
    </xf>
    <xf numFmtId="0" fontId="4" fillId="10" borderId="12" xfId="2" applyFont="1" applyFill="1" applyBorder="1" applyAlignment="1" applyProtection="1">
      <protection locked="0"/>
    </xf>
    <xf numFmtId="0" fontId="4" fillId="10" borderId="5" xfId="2" applyFont="1" applyFill="1" applyBorder="1" applyAlignment="1" applyProtection="1">
      <protection locked="0"/>
    </xf>
    <xf numFmtId="0" fontId="4" fillId="0" borderId="0" xfId="0" applyFont="1" applyAlignment="1"/>
    <xf numFmtId="0" fontId="4" fillId="0" borderId="0" xfId="2" applyFont="1" applyAlignment="1"/>
    <xf numFmtId="0" fontId="4" fillId="0" borderId="0" xfId="2" applyFont="1" applyAlignment="1" applyProtection="1">
      <protection locked="0"/>
    </xf>
    <xf numFmtId="0" fontId="4" fillId="6" borderId="4" xfId="2" applyFont="1" applyFill="1" applyBorder="1" applyAlignment="1" applyProtection="1">
      <protection locked="0"/>
    </xf>
    <xf numFmtId="0" fontId="4" fillId="0" borderId="4" xfId="2" applyFont="1" applyBorder="1" applyAlignment="1">
      <alignment horizontal="right"/>
    </xf>
    <xf numFmtId="0" fontId="0" fillId="6" borderId="12" xfId="0" applyFill="1" applyBorder="1" applyAlignment="1"/>
    <xf numFmtId="0" fontId="0" fillId="6" borderId="5" xfId="0" applyFill="1" applyBorder="1" applyAlignment="1"/>
    <xf numFmtId="14" fontId="4" fillId="10" borderId="4" xfId="2" applyNumberFormat="1" applyFont="1" applyFill="1" applyBorder="1" applyAlignment="1" applyProtection="1">
      <alignment horizontal="left"/>
      <protection locked="0"/>
    </xf>
    <xf numFmtId="0" fontId="4" fillId="10" borderId="2" xfId="2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 indent="2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23" xfId="0" applyFont="1" applyBorder="1"/>
    <xf numFmtId="0" fontId="8" fillId="0" borderId="24" xfId="0" applyFont="1" applyBorder="1"/>
    <xf numFmtId="0" fontId="7" fillId="0" borderId="24" xfId="0" applyFont="1" applyBorder="1"/>
    <xf numFmtId="0" fontId="0" fillId="0" borderId="25" xfId="0" applyBorder="1"/>
    <xf numFmtId="0" fontId="7" fillId="0" borderId="23" xfId="0" applyFont="1" applyBorder="1"/>
    <xf numFmtId="0" fontId="7" fillId="0" borderId="24" xfId="0" applyNumberFormat="1" applyFont="1" applyBorder="1"/>
    <xf numFmtId="0" fontId="0" fillId="0" borderId="23" xfId="0" applyBorder="1"/>
    <xf numFmtId="9" fontId="7" fillId="0" borderId="24" xfId="4" applyFont="1" applyBorder="1"/>
    <xf numFmtId="0" fontId="4" fillId="0" borderId="24" xfId="2" applyFont="1" applyBorder="1" applyProtection="1">
      <protection locked="0"/>
    </xf>
    <xf numFmtId="0" fontId="0" fillId="0" borderId="24" xfId="0" applyBorder="1"/>
    <xf numFmtId="3" fontId="4" fillId="0" borderId="24" xfId="2" applyNumberFormat="1" applyFont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0" xfId="2" applyFont="1" applyProtection="1"/>
    <xf numFmtId="4" fontId="4" fillId="0" borderId="0" xfId="2" applyNumberFormat="1" applyFont="1" applyProtection="1"/>
    <xf numFmtId="3" fontId="4" fillId="0" borderId="0" xfId="2" applyNumberFormat="1" applyFont="1" applyAlignment="1" applyProtection="1">
      <alignment horizontal="right"/>
    </xf>
    <xf numFmtId="3" fontId="4" fillId="0" borderId="0" xfId="2" applyNumberFormat="1" applyFont="1" applyProtection="1"/>
    <xf numFmtId="0" fontId="3" fillId="0" borderId="0" xfId="2" applyFont="1" applyProtection="1"/>
    <xf numFmtId="0" fontId="4" fillId="0" borderId="4" xfId="2" applyFont="1" applyBorder="1" applyProtection="1"/>
    <xf numFmtId="3" fontId="4" fillId="0" borderId="0" xfId="2" applyNumberFormat="1" applyFont="1" applyFill="1" applyProtection="1"/>
    <xf numFmtId="3" fontId="3" fillId="2" borderId="1" xfId="2" applyNumberFormat="1" applyFont="1" applyFill="1" applyBorder="1" applyAlignment="1" applyProtection="1">
      <alignment horizontal="left" vertical="top"/>
    </xf>
    <xf numFmtId="0" fontId="4" fillId="0" borderId="3" xfId="2" applyFont="1" applyBorder="1" applyProtection="1"/>
    <xf numFmtId="3" fontId="3" fillId="2" borderId="0" xfId="2" applyNumberFormat="1" applyFont="1" applyFill="1" applyAlignment="1" applyProtection="1">
      <alignment horizontal="left" vertical="top" wrapText="1" shrinkToFit="1"/>
    </xf>
    <xf numFmtId="0" fontId="4" fillId="0" borderId="0" xfId="2" applyFont="1" applyBorder="1" applyProtection="1"/>
    <xf numFmtId="3" fontId="3" fillId="2" borderId="16" xfId="2" applyNumberFormat="1" applyFont="1" applyFill="1" applyBorder="1" applyAlignment="1" applyProtection="1">
      <alignment horizontal="left" vertical="top" wrapText="1" shrinkToFit="1"/>
    </xf>
    <xf numFmtId="3" fontId="4" fillId="0" borderId="14" xfId="2" applyNumberFormat="1" applyFont="1" applyBorder="1" applyProtection="1"/>
    <xf numFmtId="0" fontId="4" fillId="0" borderId="0" xfId="2" applyFont="1" applyAlignment="1" applyProtection="1">
      <alignment horizontal="center"/>
    </xf>
    <xf numFmtId="4" fontId="4" fillId="0" borderId="0" xfId="2" applyNumberFormat="1" applyFont="1" applyAlignment="1" applyProtection="1">
      <alignment horizontal="center"/>
    </xf>
    <xf numFmtId="3" fontId="4" fillId="0" borderId="0" xfId="2" quotePrefix="1" applyNumberFormat="1" applyFont="1" applyProtection="1"/>
    <xf numFmtId="0" fontId="4" fillId="0" borderId="0" xfId="2" quotePrefix="1" applyFont="1" applyAlignment="1" applyProtection="1">
      <alignment horizontal="left"/>
    </xf>
    <xf numFmtId="0" fontId="4" fillId="0" borderId="1" xfId="2" quotePrefix="1" applyFont="1" applyBorder="1" applyAlignment="1" applyProtection="1">
      <alignment horizontal="center"/>
    </xf>
    <xf numFmtId="0" fontId="4" fillId="0" borderId="1" xfId="2" applyFont="1" applyBorder="1" applyAlignment="1" applyProtection="1">
      <alignment horizontal="center"/>
    </xf>
    <xf numFmtId="4" fontId="4" fillId="0" borderId="1" xfId="2" applyNumberFormat="1" applyFont="1" applyBorder="1" applyAlignment="1" applyProtection="1">
      <alignment horizontal="center"/>
    </xf>
    <xf numFmtId="4" fontId="4" fillId="0" borderId="1" xfId="2" quotePrefix="1" applyNumberFormat="1" applyFont="1" applyBorder="1" applyAlignment="1" applyProtection="1">
      <alignment horizontal="center"/>
    </xf>
    <xf numFmtId="3" fontId="4" fillId="0" borderId="1" xfId="2" quotePrefix="1" applyNumberFormat="1" applyFont="1" applyBorder="1" applyAlignment="1" applyProtection="1">
      <alignment horizontal="right"/>
    </xf>
    <xf numFmtId="3" fontId="4" fillId="0" borderId="0" xfId="2" quotePrefix="1" applyNumberFormat="1" applyFont="1" applyBorder="1" applyAlignment="1" applyProtection="1">
      <alignment horizontal="right"/>
    </xf>
    <xf numFmtId="9" fontId="3" fillId="2" borderId="13" xfId="4" applyFont="1" applyFill="1" applyBorder="1" applyAlignment="1" applyProtection="1">
      <alignment horizontal="left"/>
    </xf>
    <xf numFmtId="9" fontId="3" fillId="2" borderId="18" xfId="4" applyFont="1" applyFill="1" applyBorder="1" applyAlignment="1" applyProtection="1">
      <alignment horizontal="left"/>
    </xf>
    <xf numFmtId="0" fontId="4" fillId="0" borderId="9" xfId="2" applyFont="1" applyBorder="1" applyAlignment="1" applyProtection="1">
      <alignment horizontal="left"/>
    </xf>
    <xf numFmtId="0" fontId="4" fillId="0" borderId="4" xfId="2" applyFont="1" applyBorder="1" applyAlignment="1" applyProtection="1">
      <alignment horizontal="left"/>
    </xf>
    <xf numFmtId="0" fontId="7" fillId="0" borderId="5" xfId="2" applyBorder="1" applyAlignment="1" applyProtection="1"/>
    <xf numFmtId="1" fontId="4" fillId="0" borderId="9" xfId="2" applyNumberFormat="1" applyFont="1" applyFill="1" applyBorder="1" applyProtection="1"/>
    <xf numFmtId="0" fontId="4" fillId="0" borderId="9" xfId="2" applyFont="1" applyBorder="1" applyProtection="1"/>
    <xf numFmtId="3" fontId="4" fillId="0" borderId="9" xfId="2" applyNumberFormat="1" applyFont="1" applyBorder="1" applyAlignment="1" applyProtection="1">
      <alignment horizontal="right"/>
    </xf>
    <xf numFmtId="3" fontId="4" fillId="0" borderId="0" xfId="2" applyNumberFormat="1" applyFont="1" applyBorder="1" applyAlignment="1" applyProtection="1">
      <alignment horizontal="right"/>
    </xf>
    <xf numFmtId="0" fontId="4" fillId="0" borderId="0" xfId="2" applyFont="1" applyAlignment="1" applyProtection="1">
      <alignment horizontal="left"/>
    </xf>
    <xf numFmtId="1" fontId="4" fillId="0" borderId="0" xfId="2" applyNumberFormat="1" applyFont="1" applyProtection="1"/>
    <xf numFmtId="0" fontId="4" fillId="0" borderId="1" xfId="2" applyFont="1" applyBorder="1" applyProtection="1"/>
    <xf numFmtId="3" fontId="4" fillId="0" borderId="1" xfId="2" applyNumberFormat="1" applyFont="1" applyBorder="1" applyAlignment="1" applyProtection="1">
      <alignment horizontal="right"/>
    </xf>
    <xf numFmtId="3" fontId="4" fillId="2" borderId="0" xfId="2" applyNumberFormat="1" applyFont="1" applyFill="1" applyProtection="1"/>
    <xf numFmtId="0" fontId="4" fillId="0" borderId="0" xfId="2" quotePrefix="1" applyFont="1" applyAlignment="1" applyProtection="1">
      <alignment horizontal="right"/>
    </xf>
    <xf numFmtId="3" fontId="4" fillId="2" borderId="9" xfId="2" applyNumberFormat="1" applyFont="1" applyFill="1" applyBorder="1" applyAlignment="1" applyProtection="1">
      <alignment horizontal="right"/>
    </xf>
    <xf numFmtId="3" fontId="4" fillId="0" borderId="9" xfId="2" applyNumberFormat="1" applyFont="1" applyBorder="1" applyProtection="1"/>
    <xf numFmtId="0" fontId="10" fillId="0" borderId="0" xfId="2" applyFont="1" applyProtection="1"/>
    <xf numFmtId="0" fontId="4" fillId="0" borderId="0" xfId="0" quotePrefix="1" applyFont="1" applyAlignment="1" applyProtection="1">
      <alignment horizontal="left"/>
    </xf>
    <xf numFmtId="1" fontId="4" fillId="0" borderId="1" xfId="2" quotePrefix="1" applyNumberFormat="1" applyFont="1" applyBorder="1" applyAlignment="1" applyProtection="1">
      <alignment horizontal="center"/>
    </xf>
    <xf numFmtId="3" fontId="4" fillId="2" borderId="1" xfId="2" applyNumberFormat="1" applyFont="1" applyFill="1" applyBorder="1" applyProtection="1"/>
    <xf numFmtId="0" fontId="4" fillId="0" borderId="0" xfId="0" applyFont="1" applyAlignment="1" applyProtection="1">
      <alignment horizontal="left"/>
    </xf>
    <xf numFmtId="0" fontId="10" fillId="0" borderId="1" xfId="2" applyFont="1" applyBorder="1" applyProtection="1"/>
    <xf numFmtId="4" fontId="4" fillId="0" borderId="1" xfId="2" applyNumberFormat="1" applyFont="1" applyBorder="1" applyProtection="1"/>
    <xf numFmtId="3" fontId="4" fillId="0" borderId="9" xfId="2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4" fillId="0" borderId="9" xfId="2" applyNumberFormat="1" applyFont="1" applyBorder="1" applyProtection="1"/>
    <xf numFmtId="0" fontId="4" fillId="0" borderId="9" xfId="2" applyFont="1" applyFill="1" applyBorder="1" applyProtection="1"/>
    <xf numFmtId="0" fontId="4" fillId="0" borderId="0" xfId="2" applyFont="1" applyAlignment="1" applyProtection="1">
      <alignment horizontal="right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left"/>
    </xf>
    <xf numFmtId="3" fontId="4" fillId="2" borderId="0" xfId="2" applyNumberFormat="1" applyFont="1" applyFill="1" applyBorder="1" applyProtection="1"/>
    <xf numFmtId="0" fontId="10" fillId="0" borderId="1" xfId="2" applyFont="1" applyBorder="1" applyAlignment="1" applyProtection="1">
      <alignment horizontal="left"/>
    </xf>
    <xf numFmtId="0" fontId="4" fillId="0" borderId="1" xfId="2" applyFont="1" applyBorder="1" applyAlignment="1" applyProtection="1">
      <alignment horizontal="left"/>
    </xf>
    <xf numFmtId="3" fontId="4" fillId="0" borderId="15" xfId="2" applyNumberFormat="1" applyFont="1" applyBorder="1" applyAlignment="1" applyProtection="1">
      <alignment horizontal="right"/>
    </xf>
    <xf numFmtId="3" fontId="4" fillId="2" borderId="15" xfId="2" applyNumberFormat="1" applyFont="1" applyFill="1" applyBorder="1" applyAlignment="1" applyProtection="1">
      <alignment horizontal="right"/>
    </xf>
    <xf numFmtId="3" fontId="4" fillId="0" borderId="15" xfId="2" applyNumberFormat="1" applyFont="1" applyBorder="1" applyProtection="1"/>
    <xf numFmtId="3" fontId="3" fillId="8" borderId="14" xfId="2" applyNumberFormat="1" applyFont="1" applyFill="1" applyBorder="1" applyProtection="1"/>
    <xf numFmtId="9" fontId="3" fillId="8" borderId="14" xfId="4" applyFont="1" applyFill="1" applyBorder="1" applyProtection="1"/>
    <xf numFmtId="3" fontId="4" fillId="2" borderId="11" xfId="2" applyNumberFormat="1" applyFont="1" applyFill="1" applyBorder="1" applyProtection="1"/>
    <xf numFmtId="0" fontId="4" fillId="0" borderId="0" xfId="2" applyFont="1" applyFill="1" applyProtection="1"/>
    <xf numFmtId="4" fontId="4" fillId="0" borderId="0" xfId="2" applyNumberFormat="1" applyFont="1" applyFill="1" applyProtection="1"/>
    <xf numFmtId="9" fontId="4" fillId="0" borderId="0" xfId="2" applyNumberFormat="1" applyFont="1" applyFill="1" applyAlignment="1" applyProtection="1">
      <alignment horizontal="right"/>
    </xf>
    <xf numFmtId="3" fontId="3" fillId="0" borderId="0" xfId="2" applyNumberFormat="1" applyFont="1" applyFill="1" applyProtection="1"/>
    <xf numFmtId="3" fontId="12" fillId="0" borderId="0" xfId="2" applyNumberFormat="1" applyFont="1" applyFill="1" applyProtection="1"/>
    <xf numFmtId="3" fontId="3" fillId="2" borderId="0" xfId="2" applyNumberFormat="1" applyFont="1" applyFill="1" applyProtection="1"/>
    <xf numFmtId="3" fontId="3" fillId="2" borderId="9" xfId="2" applyNumberFormat="1" applyFont="1" applyFill="1" applyBorder="1" applyProtection="1"/>
    <xf numFmtId="3" fontId="3" fillId="0" borderId="9" xfId="2" applyNumberFormat="1" applyFont="1" applyBorder="1" applyProtection="1"/>
    <xf numFmtId="0" fontId="4" fillId="0" borderId="0" xfId="2" applyFont="1" applyAlignment="1" applyProtection="1"/>
    <xf numFmtId="1" fontId="4" fillId="0" borderId="0" xfId="2" applyNumberFormat="1" applyFont="1" applyAlignment="1" applyProtection="1">
      <alignment horizontal="right"/>
    </xf>
    <xf numFmtId="4" fontId="4" fillId="0" borderId="0" xfId="2" applyNumberFormat="1" applyFont="1" applyAlignment="1" applyProtection="1"/>
    <xf numFmtId="3" fontId="4" fillId="0" borderId="0" xfId="2" applyNumberFormat="1" applyFont="1" applyFill="1" applyAlignment="1" applyProtection="1"/>
    <xf numFmtId="3" fontId="4" fillId="0" borderId="0" xfId="2" applyNumberFormat="1" applyFont="1" applyAlignment="1" applyProtection="1"/>
    <xf numFmtId="0" fontId="6" fillId="0" borderId="0" xfId="2" applyFont="1" applyAlignment="1" applyProtection="1"/>
    <xf numFmtId="0" fontId="7" fillId="0" borderId="0" xfId="2" applyAlignment="1" applyProtection="1"/>
    <xf numFmtId="0" fontId="4" fillId="0" borderId="0" xfId="0" applyFont="1" applyAlignment="1" applyProtection="1"/>
    <xf numFmtId="0" fontId="12" fillId="0" borderId="0" xfId="0" applyFont="1" applyAlignment="1" applyProtection="1"/>
    <xf numFmtId="4" fontId="4" fillId="0" borderId="0" xfId="0" applyNumberFormat="1" applyFont="1" applyAlignment="1" applyProtection="1"/>
    <xf numFmtId="3" fontId="4" fillId="0" borderId="0" xfId="0" applyNumberFormat="1" applyFont="1" applyAlignment="1" applyProtection="1">
      <alignment horizontal="right"/>
    </xf>
    <xf numFmtId="3" fontId="4" fillId="0" borderId="0" xfId="0" applyNumberFormat="1" applyFont="1" applyAlignment="1" applyProtection="1"/>
    <xf numFmtId="0" fontId="5" fillId="0" borderId="0" xfId="0" applyFont="1" applyAlignment="1" applyProtection="1"/>
    <xf numFmtId="3" fontId="4" fillId="0" borderId="0" xfId="0" applyNumberFormat="1" applyFont="1" applyAlignment="1" applyProtection="1">
      <alignment horizontal="left"/>
    </xf>
    <xf numFmtId="0" fontId="4" fillId="0" borderId="0" xfId="0" applyFont="1" applyFill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1" xfId="0" applyNumberFormat="1" applyFont="1" applyBorder="1" applyAlignment="1" applyProtection="1">
      <alignment horizontal="left"/>
    </xf>
    <xf numFmtId="0" fontId="4" fillId="12" borderId="4" xfId="0" applyFont="1" applyFill="1" applyBorder="1" applyAlignment="1" applyProtection="1"/>
    <xf numFmtId="0" fontId="4" fillId="12" borderId="12" xfId="0" applyFont="1" applyFill="1" applyBorder="1" applyAlignment="1" applyProtection="1"/>
    <xf numFmtId="0" fontId="4" fillId="12" borderId="5" xfId="0" applyFont="1" applyFill="1" applyBorder="1" applyAlignment="1" applyProtection="1"/>
    <xf numFmtId="3" fontId="4" fillId="12" borderId="4" xfId="0" applyNumberFormat="1" applyFont="1" applyFill="1" applyBorder="1" applyAlignment="1" applyProtection="1"/>
    <xf numFmtId="4" fontId="4" fillId="12" borderId="4" xfId="0" applyNumberFormat="1" applyFont="1" applyFill="1" applyBorder="1" applyAlignment="1" applyProtection="1"/>
    <xf numFmtId="0" fontId="4" fillId="12" borderId="12" xfId="0" applyFont="1" applyFill="1" applyBorder="1" applyAlignment="1" applyProtection="1">
      <alignment horizontal="center" vertical="center"/>
    </xf>
    <xf numFmtId="3" fontId="4" fillId="3" borderId="9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4" fontId="4" fillId="12" borderId="5" xfId="0" applyNumberFormat="1" applyFont="1" applyFill="1" applyBorder="1" applyAlignment="1" applyProtection="1"/>
    <xf numFmtId="3" fontId="4" fillId="12" borderId="4" xfId="0" applyNumberFormat="1" applyFont="1" applyFill="1" applyBorder="1" applyAlignment="1" applyProtection="1">
      <alignment horizontal="center" vertical="center"/>
    </xf>
    <xf numFmtId="2" fontId="4" fillId="3" borderId="4" xfId="0" applyNumberFormat="1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/>
    <xf numFmtId="0" fontId="4" fillId="12" borderId="1" xfId="0" applyFont="1" applyFill="1" applyBorder="1" applyAlignment="1" applyProtection="1"/>
    <xf numFmtId="0" fontId="4" fillId="12" borderId="7" xfId="0" applyFont="1" applyFill="1" applyBorder="1" applyAlignment="1" applyProtection="1"/>
    <xf numFmtId="3" fontId="4" fillId="12" borderId="3" xfId="0" applyNumberFormat="1" applyFont="1" applyFill="1" applyBorder="1" applyAlignment="1" applyProtection="1"/>
    <xf numFmtId="3" fontId="4" fillId="12" borderId="3" xfId="0" applyNumberFormat="1" applyFont="1" applyFill="1" applyBorder="1" applyAlignment="1" applyProtection="1">
      <alignment horizontal="center" vertical="center"/>
    </xf>
    <xf numFmtId="2" fontId="4" fillId="3" borderId="3" xfId="0" applyNumberFormat="1" applyFont="1" applyFill="1" applyBorder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9" fontId="4" fillId="0" borderId="0" xfId="0" applyNumberFormat="1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10" borderId="8" xfId="0" applyFill="1" applyBorder="1" applyAlignment="1" applyProtection="1">
      <alignment horizontal="left"/>
      <protection locked="0"/>
    </xf>
    <xf numFmtId="0" fontId="0" fillId="10" borderId="6" xfId="0" applyFill="1" applyBorder="1" applyAlignment="1" applyProtection="1">
      <alignment horizontal="left"/>
      <protection locked="0"/>
    </xf>
    <xf numFmtId="0" fontId="0" fillId="10" borderId="12" xfId="0" applyFill="1" applyBorder="1" applyAlignment="1" applyProtection="1">
      <alignment horizontal="left"/>
      <protection locked="0"/>
    </xf>
    <xf numFmtId="0" fontId="0" fillId="10" borderId="5" xfId="0" applyFill="1" applyBorder="1" applyAlignment="1" applyProtection="1">
      <alignment horizontal="left"/>
      <protection locked="0"/>
    </xf>
    <xf numFmtId="14" fontId="0" fillId="10" borderId="12" xfId="0" applyNumberFormat="1" applyFill="1" applyBorder="1" applyAlignment="1" applyProtection="1">
      <alignment horizontal="left"/>
      <protection locked="0"/>
    </xf>
    <xf numFmtId="14" fontId="0" fillId="10" borderId="5" xfId="0" applyNumberFormat="1" applyFill="1" applyBorder="1" applyAlignment="1" applyProtection="1">
      <alignment horizontal="left"/>
      <protection locked="0"/>
    </xf>
    <xf numFmtId="3" fontId="3" fillId="10" borderId="9" xfId="2" applyNumberFormat="1" applyFont="1" applyFill="1" applyBorder="1" applyAlignment="1" applyProtection="1">
      <alignment horizontal="right"/>
      <protection locked="0"/>
    </xf>
    <xf numFmtId="0" fontId="3" fillId="10" borderId="13" xfId="2" applyFont="1" applyFill="1" applyBorder="1" applyProtection="1">
      <protection locked="0"/>
    </xf>
    <xf numFmtId="0" fontId="3" fillId="10" borderId="18" xfId="2" applyFont="1" applyFill="1" applyBorder="1" applyProtection="1">
      <protection locked="0"/>
    </xf>
    <xf numFmtId="0" fontId="3" fillId="10" borderId="17" xfId="2" applyFont="1" applyFill="1" applyBorder="1" applyProtection="1">
      <protection locked="0"/>
    </xf>
    <xf numFmtId="0" fontId="3" fillId="10" borderId="19" xfId="2" applyFont="1" applyFill="1" applyBorder="1" applyProtection="1">
      <protection locked="0"/>
    </xf>
    <xf numFmtId="0" fontId="14" fillId="0" borderId="0" xfId="0" applyFont="1" applyFill="1"/>
    <xf numFmtId="0" fontId="15" fillId="0" borderId="0" xfId="0" applyFont="1" applyFill="1"/>
    <xf numFmtId="0" fontId="4" fillId="0" borderId="4" xfId="2" applyFont="1" applyBorder="1" applyAlignment="1" applyProtection="1">
      <alignment horizontal="right"/>
    </xf>
    <xf numFmtId="0" fontId="4" fillId="6" borderId="4" xfId="2" applyFont="1" applyFill="1" applyBorder="1" applyAlignment="1" applyProtection="1"/>
    <xf numFmtId="0" fontId="0" fillId="6" borderId="12" xfId="0" applyFill="1" applyBorder="1" applyAlignment="1" applyProtection="1"/>
    <xf numFmtId="0" fontId="0" fillId="6" borderId="5" xfId="0" applyFill="1" applyBorder="1" applyAlignment="1" applyProtection="1"/>
    <xf numFmtId="0" fontId="4" fillId="0" borderId="9" xfId="2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3" fillId="7" borderId="11" xfId="0" applyFont="1" applyFill="1" applyBorder="1" applyProtection="1"/>
    <xf numFmtId="0" fontId="3" fillId="7" borderId="11" xfId="0" applyFont="1" applyFill="1" applyBorder="1" applyAlignment="1" applyProtection="1">
      <alignment horizontal="center"/>
    </xf>
    <xf numFmtId="0" fontId="3" fillId="0" borderId="9" xfId="0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3" fillId="5" borderId="9" xfId="0" applyFont="1" applyFill="1" applyBorder="1" applyProtection="1"/>
    <xf numFmtId="0" fontId="12" fillId="0" borderId="9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center"/>
    </xf>
    <xf numFmtId="0" fontId="4" fillId="0" borderId="9" xfId="0" applyFont="1" applyBorder="1" applyProtection="1"/>
    <xf numFmtId="0" fontId="3" fillId="4" borderId="9" xfId="0" applyFont="1" applyFill="1" applyBorder="1" applyProtection="1"/>
    <xf numFmtId="0" fontId="3" fillId="4" borderId="9" xfId="0" applyFont="1" applyFill="1" applyBorder="1" applyAlignment="1" applyProtection="1">
      <alignment horizontal="center"/>
    </xf>
    <xf numFmtId="0" fontId="3" fillId="9" borderId="9" xfId="0" applyFont="1" applyFill="1" applyBorder="1" applyProtection="1"/>
    <xf numFmtId="0" fontId="3" fillId="9" borderId="9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11" borderId="9" xfId="0" applyFont="1" applyFill="1" applyBorder="1" applyProtection="1"/>
    <xf numFmtId="0" fontId="3" fillId="11" borderId="9" xfId="0" applyFont="1" applyFill="1" applyBorder="1" applyAlignment="1" applyProtection="1">
      <alignment horizontal="center"/>
    </xf>
    <xf numFmtId="0" fontId="4" fillId="10" borderId="9" xfId="0" applyFont="1" applyFill="1" applyBorder="1" applyAlignment="1" applyProtection="1">
      <alignment horizontal="center"/>
      <protection locked="0"/>
    </xf>
    <xf numFmtId="0" fontId="3" fillId="10" borderId="9" xfId="0" applyFont="1" applyFill="1" applyBorder="1" applyAlignment="1" applyProtection="1">
      <alignment horizontal="center"/>
      <protection locked="0"/>
    </xf>
    <xf numFmtId="0" fontId="4" fillId="10" borderId="9" xfId="0" applyFont="1" applyFill="1" applyBorder="1" applyProtection="1">
      <protection locked="0"/>
    </xf>
    <xf numFmtId="0" fontId="4" fillId="10" borderId="9" xfId="0" applyFont="1" applyFill="1" applyBorder="1" applyAlignment="1" applyProtection="1">
      <alignment horizontal="left" indent="2"/>
      <protection locked="0"/>
    </xf>
    <xf numFmtId="1" fontId="4" fillId="0" borderId="10" xfId="2" applyNumberFormat="1" applyFont="1" applyFill="1" applyBorder="1" applyProtection="1"/>
    <xf numFmtId="1" fontId="3" fillId="0" borderId="10" xfId="2" applyNumberFormat="1" applyFont="1" applyFill="1" applyBorder="1" applyProtection="1"/>
    <xf numFmtId="0" fontId="12" fillId="0" borderId="9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5" borderId="9" xfId="0" applyFont="1" applyFill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9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2" xfId="0" applyFont="1" applyBorder="1" applyProtection="1"/>
    <xf numFmtId="0" fontId="3" fillId="0" borderId="12" xfId="0" applyFont="1" applyBorder="1" applyAlignment="1" applyProtection="1">
      <alignment horizontal="right"/>
    </xf>
    <xf numFmtId="164" fontId="3" fillId="0" borderId="14" xfId="4" applyNumberFormat="1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right"/>
    </xf>
  </cellXfs>
  <cellStyles count="6">
    <cellStyle name="Procent" xfId="4" builtinId="5"/>
    <cellStyle name="Procent 2" xfId="5" xr:uid="{9CA95EA8-6396-4E13-9E79-C8AF2F0B5477}"/>
    <cellStyle name="Standaard" xfId="0" builtinId="0"/>
    <cellStyle name="Standaard 2" xfId="1" xr:uid="{00000000-0005-0000-0000-000001000000}"/>
    <cellStyle name="Standaard 2 2" xfId="3" xr:uid="{3A806FAF-091A-4A0A-ACD2-AC6E867D5CD0}"/>
    <cellStyle name="Standaard 3" xfId="2" xr:uid="{00000000-0005-0000-0000-000002000000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3641897</xdr:colOff>
      <xdr:row>0</xdr:row>
      <xdr:rowOff>0</xdr:rowOff>
    </xdr:from>
    <xdr:to>
      <xdr:col>1</xdr:col>
      <xdr:colOff>9042202</xdr:colOff>
      <xdr:row>2</xdr:row>
      <xdr:rowOff>28349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CE94922-EE8C-3193-E4FF-DAFB38B467E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3564" y="0"/>
          <a:ext cx="5400305" cy="1869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nv.intern\grp\rvo\kai\Communicatie%20en%20Analyse%201\Internationaal%20I\International%20development\Programma's\Impact%20Clusters\2023\Webcontent\Documenten%20English\Model%20begroting%20en%20activiteitenoverzicht%20(Excel)%202023.xlsx?ABFF14EF" TargetMode="External"/><Relationship Id="rId1" Type="http://schemas.openxmlformats.org/officeDocument/2006/relationships/externalLinkPath" Target="file:///\\ABFF14EF\Model%20begroting%20en%20activiteitenoverzicht%20(Excel)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Begroting"/>
      <sheetName val="Activiteiten"/>
      <sheetName val="Blad2"/>
    </sheetNames>
    <sheetDataSet>
      <sheetData sheetId="0"/>
      <sheetData sheetId="1"/>
      <sheetData sheetId="2"/>
      <sheetData sheetId="3">
        <row r="1">
          <cell r="D1" t="str">
            <v>subsidiepercentage</v>
          </cell>
        </row>
        <row r="2">
          <cell r="A2" t="str">
            <v>Demonstratieproject</v>
          </cell>
          <cell r="D2">
            <v>0</v>
          </cell>
        </row>
        <row r="3">
          <cell r="A3" t="str">
            <v>Haalbaarheidsstudie</v>
          </cell>
          <cell r="D3">
            <v>0.5</v>
          </cell>
        </row>
        <row r="4">
          <cell r="A4" t="str">
            <v>Investeringsvoorbereidingsproject</v>
          </cell>
          <cell r="D4">
            <v>0.6</v>
          </cell>
        </row>
        <row r="5">
          <cell r="D5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2E9E6-5C79-4187-B5D4-A29FF766E17C}">
  <sheetPr>
    <pageSetUpPr fitToPage="1"/>
  </sheetPr>
  <dimension ref="B1:O46"/>
  <sheetViews>
    <sheetView showGridLines="0" showRowColHeaders="0" tabSelected="1" zoomScale="90" zoomScaleNormal="90" workbookViewId="0">
      <selection activeCell="B1" sqref="B1"/>
    </sheetView>
  </sheetViews>
  <sheetFormatPr defaultColWidth="8.85546875" defaultRowHeight="11.25" x14ac:dyDescent="0.15"/>
  <cols>
    <col min="1" max="1" width="3.140625" style="72" customWidth="1"/>
    <col min="2" max="2" width="200.7109375" style="72" customWidth="1"/>
    <col min="3" max="16384" width="8.85546875" style="72"/>
  </cols>
  <sheetData>
    <row r="1" spans="2:15" s="67" customFormat="1" ht="132.75" customHeight="1" x14ac:dyDescent="0.35">
      <c r="B1" s="75" t="s">
        <v>195</v>
      </c>
    </row>
    <row r="2" spans="2:15" s="67" customFormat="1" ht="12.95" customHeight="1" x14ac:dyDescent="0.35">
      <c r="B2" s="75"/>
    </row>
    <row r="3" spans="2:15" ht="12.95" customHeight="1" x14ac:dyDescent="0.15">
      <c r="B3" s="71" t="s">
        <v>153</v>
      </c>
    </row>
    <row r="4" spans="2:15" ht="12.95" customHeight="1" x14ac:dyDescent="0.15">
      <c r="B4" s="73" t="s">
        <v>158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2:15" ht="12.95" customHeight="1" x14ac:dyDescent="0.15">
      <c r="B5" s="74" t="s">
        <v>170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8" spans="2:15" x14ac:dyDescent="0.15">
      <c r="B8" s="70" t="s">
        <v>154</v>
      </c>
    </row>
    <row r="9" spans="2:15" ht="6.95" customHeight="1" x14ac:dyDescent="0.15">
      <c r="B9" s="70"/>
    </row>
    <row r="10" spans="2:15" ht="12.95" customHeight="1" x14ac:dyDescent="0.15">
      <c r="B10" s="68" t="s">
        <v>159</v>
      </c>
    </row>
    <row r="11" spans="2:15" ht="12.75" customHeight="1" x14ac:dyDescent="0.15">
      <c r="B11" s="69" t="s">
        <v>175</v>
      </c>
    </row>
    <row r="12" spans="2:15" ht="12.95" customHeight="1" x14ac:dyDescent="0.15">
      <c r="B12" s="69" t="s">
        <v>160</v>
      </c>
    </row>
    <row r="13" spans="2:15" ht="12.95" customHeight="1" x14ac:dyDescent="0.15">
      <c r="B13" s="69" t="s">
        <v>161</v>
      </c>
    </row>
    <row r="14" spans="2:15" ht="12.95" customHeight="1" x14ac:dyDescent="0.15">
      <c r="B14" s="69" t="s">
        <v>162</v>
      </c>
    </row>
    <row r="15" spans="2:15" ht="12.95" customHeight="1" x14ac:dyDescent="0.15">
      <c r="B15" s="69" t="s">
        <v>163</v>
      </c>
    </row>
    <row r="16" spans="2:15" ht="12.95" customHeight="1" x14ac:dyDescent="0.15">
      <c r="B16" s="69" t="s">
        <v>164</v>
      </c>
    </row>
    <row r="17" spans="2:2" ht="12.95" customHeight="1" x14ac:dyDescent="0.15">
      <c r="B17" s="69" t="s">
        <v>177</v>
      </c>
    </row>
    <row r="18" spans="2:2" ht="12.95" customHeight="1" x14ac:dyDescent="0.15">
      <c r="B18" s="69" t="s">
        <v>174</v>
      </c>
    </row>
    <row r="19" spans="2:2" ht="12.95" customHeight="1" x14ac:dyDescent="0.15">
      <c r="B19" s="69" t="s">
        <v>176</v>
      </c>
    </row>
    <row r="20" spans="2:2" ht="12.95" customHeight="1" x14ac:dyDescent="0.15">
      <c r="B20" s="69" t="s">
        <v>184</v>
      </c>
    </row>
    <row r="21" spans="2:2" ht="12.95" customHeight="1" x14ac:dyDescent="0.15">
      <c r="B21" s="69" t="s">
        <v>186</v>
      </c>
    </row>
    <row r="22" spans="2:2" ht="12.95" customHeight="1" x14ac:dyDescent="0.15">
      <c r="B22" s="69" t="s">
        <v>185</v>
      </c>
    </row>
    <row r="23" spans="2:2" ht="12.95" customHeight="1" x14ac:dyDescent="0.15">
      <c r="B23" s="69" t="s">
        <v>186</v>
      </c>
    </row>
    <row r="24" spans="2:2" ht="12.95" customHeight="1" x14ac:dyDescent="0.15">
      <c r="B24" s="69" t="s">
        <v>165</v>
      </c>
    </row>
    <row r="25" spans="2:2" ht="12.95" customHeight="1" x14ac:dyDescent="0.15">
      <c r="B25" s="67"/>
    </row>
    <row r="26" spans="2:2" ht="12.95" customHeight="1" x14ac:dyDescent="0.15">
      <c r="B26" s="68" t="s">
        <v>155</v>
      </c>
    </row>
    <row r="27" spans="2:2" ht="12.95" customHeight="1" x14ac:dyDescent="0.15">
      <c r="B27" s="76" t="s">
        <v>187</v>
      </c>
    </row>
    <row r="28" spans="2:2" ht="12.95" customHeight="1" x14ac:dyDescent="0.15">
      <c r="B28" s="76" t="s">
        <v>188</v>
      </c>
    </row>
    <row r="29" spans="2:2" ht="12.95" customHeight="1" x14ac:dyDescent="0.15">
      <c r="B29" s="76" t="s">
        <v>183</v>
      </c>
    </row>
    <row r="30" spans="2:2" ht="12.95" customHeight="1" x14ac:dyDescent="0.15">
      <c r="B30" s="69" t="s">
        <v>189</v>
      </c>
    </row>
    <row r="31" spans="2:2" ht="12.95" customHeight="1" x14ac:dyDescent="0.15">
      <c r="B31" s="69" t="s">
        <v>190</v>
      </c>
    </row>
    <row r="32" spans="2:2" ht="12.95" customHeight="1" x14ac:dyDescent="0.15">
      <c r="B32" s="69" t="s">
        <v>156</v>
      </c>
    </row>
    <row r="33" spans="2:2" ht="12.95" customHeight="1" x14ac:dyDescent="0.15">
      <c r="B33" s="69" t="s">
        <v>178</v>
      </c>
    </row>
    <row r="34" spans="2:2" ht="12.95" customHeight="1" x14ac:dyDescent="0.15">
      <c r="B34" s="69" t="s">
        <v>191</v>
      </c>
    </row>
    <row r="35" spans="2:2" ht="12.95" customHeight="1" x14ac:dyDescent="0.15">
      <c r="B35" s="69" t="s">
        <v>192</v>
      </c>
    </row>
    <row r="36" spans="2:2" ht="12.95" customHeight="1" x14ac:dyDescent="0.15">
      <c r="B36" s="72" t="s">
        <v>193</v>
      </c>
    </row>
    <row r="37" spans="2:2" ht="12.95" customHeight="1" x14ac:dyDescent="0.15">
      <c r="B37" s="69" t="s">
        <v>194</v>
      </c>
    </row>
    <row r="38" spans="2:2" ht="12.95" customHeight="1" x14ac:dyDescent="0.15">
      <c r="B38" s="67"/>
    </row>
    <row r="39" spans="2:2" ht="12.95" customHeight="1" x14ac:dyDescent="0.15">
      <c r="B39" s="68" t="s">
        <v>157</v>
      </c>
    </row>
    <row r="40" spans="2:2" ht="12.95" customHeight="1" x14ac:dyDescent="0.15">
      <c r="B40" s="69" t="s">
        <v>179</v>
      </c>
    </row>
    <row r="41" spans="2:2" ht="12.95" customHeight="1" x14ac:dyDescent="0.15">
      <c r="B41" s="69" t="s">
        <v>180</v>
      </c>
    </row>
    <row r="42" spans="2:2" ht="12.95" customHeight="1" x14ac:dyDescent="0.15">
      <c r="B42" s="69" t="s">
        <v>166</v>
      </c>
    </row>
    <row r="43" spans="2:2" ht="12.95" customHeight="1" x14ac:dyDescent="0.15">
      <c r="B43" s="69" t="s">
        <v>167</v>
      </c>
    </row>
    <row r="44" spans="2:2" ht="12.95" customHeight="1" x14ac:dyDescent="0.15">
      <c r="B44" s="69" t="s">
        <v>168</v>
      </c>
    </row>
    <row r="45" spans="2:2" x14ac:dyDescent="0.15">
      <c r="B45" s="69" t="s">
        <v>169</v>
      </c>
    </row>
    <row r="46" spans="2:2" x14ac:dyDescent="0.15">
      <c r="B46" s="67"/>
    </row>
  </sheetData>
  <sheetProtection algorithmName="SHA-512" hashValue="wskQ/Hi1KXri0FQZXPsuJqNbT7H1q9cAKsw/JYLKV5Yeg6h/UAGEoH8GFJ+xEjaT6EX6bOVCasG8HvsRkdRJDQ==" saltValue="ArUd9RzqkbJ6BrqVEDJuhA==" spinCount="100000" sheet="1" objects="1" scenarios="1"/>
  <pageMargins left="0.35433070866141736" right="0.35433070866141736" top="0.78740157480314965" bottom="0.59055118110236227" header="0.31496062992125984" footer="0.31496062992125984"/>
  <pageSetup paperSize="9" scale="73" orientation="landscape" r:id="rId1"/>
  <headerFooter alignWithMargins="0">
    <oddHeader>&amp;C&amp;A</oddHeader>
    <oddFooter xml:space="preserve">&amp;LVersion: May 2023&amp;RPage &amp;P of &amp;N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J11" sqref="J11"/>
    </sheetView>
  </sheetViews>
  <sheetFormatPr defaultColWidth="9.140625" defaultRowHeight="12.75" x14ac:dyDescent="0.2"/>
  <cols>
    <col min="1" max="16384" width="9.140625" style="5"/>
  </cols>
  <sheetData>
    <row r="1" spans="1:4" x14ac:dyDescent="0.2">
      <c r="A1" s="4" t="s">
        <v>45</v>
      </c>
      <c r="D1" s="4" t="s">
        <v>60</v>
      </c>
    </row>
    <row r="2" spans="1:4" x14ac:dyDescent="0.2">
      <c r="A2" s="6" t="s">
        <v>51</v>
      </c>
      <c r="D2" s="15">
        <v>0.5</v>
      </c>
    </row>
    <row r="3" spans="1:4" x14ac:dyDescent="0.2">
      <c r="A3" s="6" t="s">
        <v>52</v>
      </c>
      <c r="D3" s="15">
        <v>0.6</v>
      </c>
    </row>
    <row r="4" spans="1:4" x14ac:dyDescent="0.2">
      <c r="A4" s="6" t="s">
        <v>53</v>
      </c>
      <c r="D4" s="15">
        <v>0.7</v>
      </c>
    </row>
    <row r="6" spans="1:4" x14ac:dyDescent="0.2">
      <c r="A6" s="5" t="s">
        <v>49</v>
      </c>
    </row>
    <row r="7" spans="1:4" x14ac:dyDescent="0.2">
      <c r="A7" s="5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0E20F-2A03-4973-BFDD-32703FEEB026}">
  <sheetPr>
    <pageSetUpPr fitToPage="1"/>
  </sheetPr>
  <dimension ref="A1:AM193"/>
  <sheetViews>
    <sheetView showGridLines="0" zoomScale="70" zoomScaleNormal="70" workbookViewId="0">
      <selection activeCell="I3" sqref="I3"/>
    </sheetView>
  </sheetViews>
  <sheetFormatPr defaultColWidth="9.140625" defaultRowHeight="11.25" x14ac:dyDescent="0.15"/>
  <cols>
    <col min="1" max="1" width="6.140625" style="7" customWidth="1"/>
    <col min="2" max="2" width="31.7109375" style="7" customWidth="1"/>
    <col min="3" max="3" width="30.7109375" style="7" customWidth="1"/>
    <col min="4" max="4" width="19.7109375" style="7" customWidth="1"/>
    <col min="5" max="6" width="11.7109375" style="8" customWidth="1"/>
    <col min="7" max="7" width="11.7109375" style="7" customWidth="1"/>
    <col min="8" max="8" width="11.7109375" style="9" customWidth="1"/>
    <col min="9" max="9" width="2.7109375" style="7" customWidth="1"/>
    <col min="10" max="11" width="11.7109375" style="7" customWidth="1"/>
    <col min="12" max="12" width="1.7109375" style="7" customWidth="1"/>
    <col min="13" max="14" width="11.7109375" style="7" customWidth="1"/>
    <col min="15" max="15" width="1.7109375" style="7" customWidth="1"/>
    <col min="16" max="17" width="11.7109375" style="7" customWidth="1"/>
    <col min="18" max="18" width="1.7109375" style="7" customWidth="1"/>
    <col min="19" max="20" width="11.7109375" style="7" customWidth="1"/>
    <col min="21" max="21" width="1.7109375" style="7" customWidth="1"/>
    <col min="22" max="23" width="11.7109375" style="7" customWidth="1"/>
    <col min="24" max="24" width="2.7109375" style="7" customWidth="1"/>
    <col min="25" max="34" width="20.7109375" style="10" customWidth="1"/>
    <col min="35" max="35" width="10.28515625" style="11" bestFit="1" customWidth="1"/>
    <col min="36" max="39" width="9.140625" style="12"/>
    <col min="40" max="16384" width="9.140625" style="7"/>
  </cols>
  <sheetData>
    <row r="1" spans="1:36" ht="80.099999999999994" customHeight="1" x14ac:dyDescent="0.15">
      <c r="A1" s="98"/>
      <c r="B1" s="98"/>
      <c r="C1" s="98"/>
      <c r="D1" s="98"/>
      <c r="E1" s="99"/>
      <c r="F1" s="99"/>
      <c r="G1" s="98"/>
      <c r="H1" s="100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98"/>
    </row>
    <row r="2" spans="1:36" x14ac:dyDescent="0.15">
      <c r="A2" s="98"/>
      <c r="B2" s="102" t="s">
        <v>152</v>
      </c>
      <c r="C2" s="98"/>
      <c r="D2" s="98"/>
      <c r="E2" s="99"/>
      <c r="F2" s="99"/>
      <c r="G2" s="98"/>
      <c r="H2" s="100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98"/>
    </row>
    <row r="3" spans="1:36" x14ac:dyDescent="0.15">
      <c r="A3" s="98"/>
      <c r="B3" s="102" t="s">
        <v>63</v>
      </c>
      <c r="C3" s="98"/>
      <c r="D3" s="98"/>
      <c r="E3" s="99"/>
      <c r="F3" s="99"/>
      <c r="G3" s="98"/>
      <c r="H3" s="100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98"/>
    </row>
    <row r="4" spans="1:36" x14ac:dyDescent="0.15">
      <c r="A4" s="98"/>
      <c r="B4" s="98"/>
      <c r="C4" s="98"/>
      <c r="D4" s="98"/>
      <c r="E4" s="99"/>
      <c r="F4" s="99"/>
      <c r="G4" s="98"/>
      <c r="H4" s="100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98"/>
    </row>
    <row r="5" spans="1:36" ht="12" customHeight="1" x14ac:dyDescent="0.2">
      <c r="A5" s="98"/>
      <c r="B5" s="103" t="s">
        <v>57</v>
      </c>
      <c r="C5" s="66"/>
      <c r="D5" s="211"/>
      <c r="E5" s="211"/>
      <c r="F5" s="211"/>
      <c r="G5" s="211"/>
      <c r="H5" s="212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98"/>
    </row>
    <row r="6" spans="1:36" ht="12" customHeight="1" x14ac:dyDescent="0.2">
      <c r="A6" s="98"/>
      <c r="B6" s="103" t="s">
        <v>16</v>
      </c>
      <c r="C6" s="51"/>
      <c r="D6" s="213"/>
      <c r="E6" s="213"/>
      <c r="F6" s="213"/>
      <c r="G6" s="213"/>
      <c r="H6" s="214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98"/>
    </row>
    <row r="7" spans="1:36" ht="12" customHeight="1" x14ac:dyDescent="0.2">
      <c r="A7" s="98"/>
      <c r="B7" s="103" t="s">
        <v>58</v>
      </c>
      <c r="C7" s="65"/>
      <c r="D7" s="215"/>
      <c r="E7" s="215"/>
      <c r="F7" s="215"/>
      <c r="G7" s="215"/>
      <c r="H7" s="216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1"/>
      <c r="AJ7" s="98"/>
    </row>
    <row r="8" spans="1:36" ht="12" customHeight="1" x14ac:dyDescent="0.2">
      <c r="A8" s="98"/>
      <c r="B8" s="103" t="s">
        <v>59</v>
      </c>
      <c r="C8" s="65"/>
      <c r="D8" s="215"/>
      <c r="E8" s="215"/>
      <c r="F8" s="215"/>
      <c r="G8" s="215"/>
      <c r="H8" s="216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105" t="s">
        <v>61</v>
      </c>
      <c r="Z8" s="105"/>
      <c r="AA8" s="105"/>
      <c r="AB8" s="105"/>
      <c r="AC8" s="105"/>
      <c r="AD8" s="105"/>
      <c r="AE8" s="105"/>
      <c r="AF8" s="105"/>
      <c r="AG8" s="105"/>
      <c r="AH8" s="105"/>
      <c r="AI8" s="98"/>
      <c r="AJ8" s="98"/>
    </row>
    <row r="9" spans="1:36" ht="12" customHeight="1" thickBot="1" x14ac:dyDescent="0.25">
      <c r="A9" s="98"/>
      <c r="B9" s="106" t="s">
        <v>76</v>
      </c>
      <c r="C9" s="51" t="s">
        <v>95</v>
      </c>
      <c r="D9" s="213"/>
      <c r="E9" s="213"/>
      <c r="F9" s="213"/>
      <c r="G9" s="213"/>
      <c r="H9" s="214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98"/>
      <c r="AJ9" s="98"/>
    </row>
    <row r="10" spans="1:36" ht="34.5" thickBot="1" x14ac:dyDescent="0.2">
      <c r="A10" s="98"/>
      <c r="B10" s="108"/>
      <c r="C10" s="108"/>
      <c r="D10" s="108"/>
      <c r="E10" s="108"/>
      <c r="F10" s="99"/>
      <c r="G10" s="98"/>
      <c r="H10" s="100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109" t="s">
        <v>108</v>
      </c>
      <c r="Z10" s="109" t="s">
        <v>109</v>
      </c>
      <c r="AA10" s="109" t="s">
        <v>110</v>
      </c>
      <c r="AB10" s="109" t="s">
        <v>111</v>
      </c>
      <c r="AC10" s="109" t="s">
        <v>112</v>
      </c>
      <c r="AD10" s="109" t="s">
        <v>113</v>
      </c>
      <c r="AE10" s="109" t="s">
        <v>114</v>
      </c>
      <c r="AF10" s="109" t="s">
        <v>115</v>
      </c>
      <c r="AG10" s="109" t="s">
        <v>116</v>
      </c>
      <c r="AH10" s="109" t="s">
        <v>117</v>
      </c>
      <c r="AI10" s="110" t="s">
        <v>107</v>
      </c>
      <c r="AJ10" s="98"/>
    </row>
    <row r="11" spans="1:36" ht="12" thickBot="1" x14ac:dyDescent="0.2">
      <c r="A11" s="98"/>
      <c r="B11" s="98"/>
      <c r="C11" s="98"/>
      <c r="D11" s="98"/>
      <c r="E11" s="99"/>
      <c r="F11" s="99"/>
      <c r="G11" s="102" t="s">
        <v>86</v>
      </c>
      <c r="H11" s="100"/>
      <c r="I11" s="98"/>
      <c r="J11" s="102" t="s">
        <v>69</v>
      </c>
      <c r="K11" s="102"/>
      <c r="L11" s="102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39" t="s">
        <v>134</v>
      </c>
      <c r="Z11" s="40" t="s">
        <v>74</v>
      </c>
      <c r="AA11" s="41" t="s">
        <v>75</v>
      </c>
      <c r="AB11" s="40" t="s">
        <v>101</v>
      </c>
      <c r="AC11" s="41" t="s">
        <v>102</v>
      </c>
      <c r="AD11" s="40" t="s">
        <v>103</v>
      </c>
      <c r="AE11" s="41" t="s">
        <v>104</v>
      </c>
      <c r="AF11" s="40" t="s">
        <v>105</v>
      </c>
      <c r="AG11" s="41" t="s">
        <v>106</v>
      </c>
      <c r="AH11" s="42" t="s">
        <v>135</v>
      </c>
      <c r="AI11" s="101"/>
      <c r="AJ11" s="98"/>
    </row>
    <row r="12" spans="1:36" ht="12" thickBot="1" x14ac:dyDescent="0.2">
      <c r="A12" s="98"/>
      <c r="B12" s="102"/>
      <c r="C12" s="111"/>
      <c r="D12" s="111"/>
      <c r="E12" s="112"/>
      <c r="F12" s="112"/>
      <c r="G12" s="111"/>
      <c r="H12" s="100"/>
      <c r="I12" s="98"/>
      <c r="J12" s="102" t="s">
        <v>87</v>
      </c>
      <c r="K12" s="102"/>
      <c r="L12" s="102"/>
      <c r="M12" s="102" t="s">
        <v>70</v>
      </c>
      <c r="N12" s="102"/>
      <c r="O12" s="102"/>
      <c r="P12" s="102" t="s">
        <v>71</v>
      </c>
      <c r="Q12" s="102"/>
      <c r="R12" s="102"/>
      <c r="S12" s="102" t="s">
        <v>72</v>
      </c>
      <c r="T12" s="102"/>
      <c r="U12" s="102"/>
      <c r="V12" s="102" t="s">
        <v>73</v>
      </c>
      <c r="W12" s="102"/>
      <c r="X12" s="98"/>
      <c r="Y12" s="218" t="s">
        <v>96</v>
      </c>
      <c r="Z12" s="219" t="s">
        <v>96</v>
      </c>
      <c r="AA12" s="220" t="s">
        <v>96</v>
      </c>
      <c r="AB12" s="219" t="s">
        <v>96</v>
      </c>
      <c r="AC12" s="220" t="s">
        <v>96</v>
      </c>
      <c r="AD12" s="219" t="s">
        <v>96</v>
      </c>
      <c r="AE12" s="220" t="s">
        <v>96</v>
      </c>
      <c r="AF12" s="219" t="s">
        <v>96</v>
      </c>
      <c r="AG12" s="220" t="s">
        <v>96</v>
      </c>
      <c r="AH12" s="221" t="s">
        <v>96</v>
      </c>
      <c r="AI12" s="113" t="s">
        <v>78</v>
      </c>
      <c r="AJ12" s="98"/>
    </row>
    <row r="13" spans="1:36" ht="12" thickBot="1" x14ac:dyDescent="0.2">
      <c r="A13" s="98" t="s">
        <v>0</v>
      </c>
      <c r="B13" s="114" t="s">
        <v>125</v>
      </c>
      <c r="C13" s="115" t="s">
        <v>17</v>
      </c>
      <c r="D13" s="116" t="s">
        <v>37</v>
      </c>
      <c r="E13" s="117"/>
      <c r="F13" s="118" t="s">
        <v>18</v>
      </c>
      <c r="G13" s="115" t="s">
        <v>19</v>
      </c>
      <c r="H13" s="119" t="s">
        <v>20</v>
      </c>
      <c r="I13" s="98"/>
      <c r="J13" s="115" t="s">
        <v>19</v>
      </c>
      <c r="K13" s="119" t="s">
        <v>20</v>
      </c>
      <c r="L13" s="120"/>
      <c r="M13" s="115" t="s">
        <v>19</v>
      </c>
      <c r="N13" s="119" t="s">
        <v>20</v>
      </c>
      <c r="O13" s="98"/>
      <c r="P13" s="115" t="s">
        <v>19</v>
      </c>
      <c r="Q13" s="119" t="s">
        <v>20</v>
      </c>
      <c r="R13" s="98"/>
      <c r="S13" s="115" t="s">
        <v>19</v>
      </c>
      <c r="T13" s="119" t="s">
        <v>20</v>
      </c>
      <c r="U13" s="98"/>
      <c r="V13" s="115" t="s">
        <v>19</v>
      </c>
      <c r="W13" s="119" t="s">
        <v>20</v>
      </c>
      <c r="X13" s="98"/>
      <c r="Y13" s="121">
        <f>IF($C$9="Fragile states",(IF(Y12="Company",0.7,(IF(Y12="Trade organisation",0.7,(IF(Y12="NGO",0.9,(IF(Y12="Knowledge institute",0.9,0)))))))),(IF(Y12="Company",0.7,(IF(Y12="Trade organisation",0.7,(IF(Y12="NGO",0.9,(IF(Y12="Knowledge institute",0.9,0)))))))))</f>
        <v>0</v>
      </c>
      <c r="Z13" s="122">
        <f>IF($C$9="Fragile states",(IF(Z12="Company",0.6,(IF(Z12="Trade organisation",0.6,(IF(Z12="NGO",0.9,(IF(Z12="Knowledge institute",0.9,0)))))))),(IF(Z12="Company",0.5,(IF(Z12="Trade organisation",0.5,(IF(Z12="NGO",0.9,(IF(Z12="Knowledge institute",0.9,0)))))))))</f>
        <v>0</v>
      </c>
      <c r="AA13" s="122">
        <f t="shared" ref="AA13:AH13" si="0">IF($C$9="Fragile states",(IF(AA12="Company",0.6,(IF(AA12="Trade organisation",0.6,(IF(AA12="NGO",0.9,(IF(AA12="Knowledge institute",0.9,0)))))))),(IF(AA12="Company",0.5,(IF(AA12="Trade organisation",0.5,(IF(AA12="NGO",0.9,(IF(AA12="Knowledge institute",0.9,0)))))))))</f>
        <v>0</v>
      </c>
      <c r="AB13" s="122">
        <f t="shared" si="0"/>
        <v>0</v>
      </c>
      <c r="AC13" s="122">
        <f t="shared" si="0"/>
        <v>0</v>
      </c>
      <c r="AD13" s="122">
        <f t="shared" si="0"/>
        <v>0</v>
      </c>
      <c r="AE13" s="122">
        <f t="shared" si="0"/>
        <v>0</v>
      </c>
      <c r="AF13" s="122">
        <f t="shared" si="0"/>
        <v>0</v>
      </c>
      <c r="AG13" s="122">
        <f t="shared" si="0"/>
        <v>0</v>
      </c>
      <c r="AH13" s="122">
        <f t="shared" si="0"/>
        <v>0</v>
      </c>
      <c r="AI13" s="98"/>
      <c r="AJ13" s="98"/>
    </row>
    <row r="14" spans="1:36" ht="12.75" x14ac:dyDescent="0.2">
      <c r="A14" s="98"/>
      <c r="B14" s="98"/>
      <c r="C14" s="123" t="str">
        <f>'Activities Inception (main)'!$C$8</f>
        <v>NAME 1</v>
      </c>
      <c r="D14" s="124" t="str">
        <f>'Activities Inception (main)'!$C$7</f>
        <v>NAME 1</v>
      </c>
      <c r="E14" s="125"/>
      <c r="F14" s="126">
        <f>'Activities Inception (main)'!$C$9</f>
        <v>0</v>
      </c>
      <c r="G14" s="127">
        <f>J14+M14+P14+S14+V14</f>
        <v>0</v>
      </c>
      <c r="H14" s="128">
        <f>K14+N14+Q14+T14+W14</f>
        <v>0</v>
      </c>
      <c r="I14" s="98"/>
      <c r="J14" s="127">
        <f>'Activities Inception (main)'!$C$42</f>
        <v>0</v>
      </c>
      <c r="K14" s="128">
        <f>ROUND(J14*$F14,0)</f>
        <v>0</v>
      </c>
      <c r="L14" s="129"/>
      <c r="M14" s="127">
        <f>'Activities Year 1'!$C$42</f>
        <v>0</v>
      </c>
      <c r="N14" s="128">
        <f>ROUND(M14*$F14,0)</f>
        <v>0</v>
      </c>
      <c r="O14" s="98"/>
      <c r="P14" s="127">
        <f>'Activities Year 2'!$C$42</f>
        <v>0</v>
      </c>
      <c r="Q14" s="128">
        <f>ROUND(P14*$F14,0)</f>
        <v>0</v>
      </c>
      <c r="R14" s="98"/>
      <c r="S14" s="127">
        <f>'Activities Year 3'!$C$42</f>
        <v>0</v>
      </c>
      <c r="T14" s="128">
        <f>ROUND(S14*$F14,0)</f>
        <v>0</v>
      </c>
      <c r="U14" s="98"/>
      <c r="V14" s="127">
        <f>'Activities Year 4'!$C$42</f>
        <v>0</v>
      </c>
      <c r="W14" s="128">
        <f>ROUND(V14*$F14,0)</f>
        <v>0</v>
      </c>
      <c r="X14" s="98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98"/>
      <c r="AJ14" s="98"/>
    </row>
    <row r="15" spans="1:36" ht="12.75" x14ac:dyDescent="0.2">
      <c r="A15" s="98"/>
      <c r="B15" s="98"/>
      <c r="C15" s="123" t="str">
        <f>'Activities Inception (main)'!$D$8</f>
        <v>NAME 2</v>
      </c>
      <c r="D15" s="124" t="str">
        <f>'Activities Inception (main)'!$D$7</f>
        <v>NAME 2</v>
      </c>
      <c r="E15" s="125"/>
      <c r="F15" s="126">
        <f>'Activities Inception (main)'!$D$9</f>
        <v>0</v>
      </c>
      <c r="G15" s="127">
        <f t="shared" ref="G15:G23" si="1">J15+M15+P15+S15+V15</f>
        <v>0</v>
      </c>
      <c r="H15" s="128">
        <f t="shared" ref="H15:H23" si="2">K15+N15+Q15+T15+W15</f>
        <v>0</v>
      </c>
      <c r="I15" s="98"/>
      <c r="J15" s="127">
        <f>'Activities Inception (main)'!$D$42</f>
        <v>0</v>
      </c>
      <c r="K15" s="128">
        <f t="shared" ref="K15:K23" si="3">ROUND(J15*$F15,0)</f>
        <v>0</v>
      </c>
      <c r="L15" s="129"/>
      <c r="M15" s="127">
        <f>'Activities Year 1'!$D$42</f>
        <v>0</v>
      </c>
      <c r="N15" s="128">
        <f t="shared" ref="N15:N23" si="4">ROUND(M15*$F15,0)</f>
        <v>0</v>
      </c>
      <c r="O15" s="98"/>
      <c r="P15" s="127">
        <f>'Activities Year 2'!$D$42</f>
        <v>0</v>
      </c>
      <c r="Q15" s="128">
        <f t="shared" ref="Q15:Q23" si="5">ROUND(P15*$F15,0)</f>
        <v>0</v>
      </c>
      <c r="R15" s="98"/>
      <c r="S15" s="127">
        <f>'Activities Year 3'!$D$42</f>
        <v>0</v>
      </c>
      <c r="T15" s="128">
        <f t="shared" ref="T15:T23" si="6">ROUND(S15*$F15,0)</f>
        <v>0</v>
      </c>
      <c r="U15" s="98"/>
      <c r="V15" s="127">
        <f>'Activities Year 4'!$D$42</f>
        <v>0</v>
      </c>
      <c r="W15" s="128">
        <f t="shared" ref="W15:W23" si="7">ROUND(V15*$F15,0)</f>
        <v>0</v>
      </c>
      <c r="X15" s="98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98"/>
      <c r="AJ15" s="98"/>
    </row>
    <row r="16" spans="1:36" ht="12.75" x14ac:dyDescent="0.2">
      <c r="A16" s="98"/>
      <c r="B16" s="98"/>
      <c r="C16" s="123" t="str">
        <f>'Activities Inception (main)'!$E$8</f>
        <v>NAME 3</v>
      </c>
      <c r="D16" s="124" t="str">
        <f>'Activities Inception (main)'!$E$7</f>
        <v>NAME 3</v>
      </c>
      <c r="E16" s="125"/>
      <c r="F16" s="126">
        <f>'Activities Inception (main)'!$E$9</f>
        <v>0</v>
      </c>
      <c r="G16" s="127">
        <f t="shared" si="1"/>
        <v>0</v>
      </c>
      <c r="H16" s="128">
        <f t="shared" si="2"/>
        <v>0</v>
      </c>
      <c r="I16" s="98"/>
      <c r="J16" s="127">
        <f>'Activities Inception (main)'!$E$42</f>
        <v>0</v>
      </c>
      <c r="K16" s="128">
        <f t="shared" si="3"/>
        <v>0</v>
      </c>
      <c r="L16" s="129"/>
      <c r="M16" s="127">
        <f>'Activities Year 1'!$E$42</f>
        <v>0</v>
      </c>
      <c r="N16" s="128">
        <f t="shared" si="4"/>
        <v>0</v>
      </c>
      <c r="O16" s="98"/>
      <c r="P16" s="127">
        <f>'Activities Year 2'!$E$42</f>
        <v>0</v>
      </c>
      <c r="Q16" s="128">
        <f t="shared" si="5"/>
        <v>0</v>
      </c>
      <c r="R16" s="98"/>
      <c r="S16" s="127">
        <f>'Activities Year 3'!$E$42</f>
        <v>0</v>
      </c>
      <c r="T16" s="128">
        <f t="shared" si="6"/>
        <v>0</v>
      </c>
      <c r="U16" s="98"/>
      <c r="V16" s="127">
        <f>'Activities Year 4'!$E$42</f>
        <v>0</v>
      </c>
      <c r="W16" s="128">
        <f t="shared" si="7"/>
        <v>0</v>
      </c>
      <c r="X16" s="98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98"/>
      <c r="AJ16" s="98"/>
    </row>
    <row r="17" spans="1:36" ht="12.75" x14ac:dyDescent="0.2">
      <c r="A17" s="98"/>
      <c r="B17" s="98"/>
      <c r="C17" s="123" t="str">
        <f>'Activities Inception (main)'!$F$8</f>
        <v>NAME 4</v>
      </c>
      <c r="D17" s="124" t="str">
        <f>'Activities Inception (main)'!$F$7</f>
        <v>NAME 4</v>
      </c>
      <c r="E17" s="125"/>
      <c r="F17" s="126">
        <f>'Activities Inception (main)'!$F$9</f>
        <v>0</v>
      </c>
      <c r="G17" s="127">
        <f t="shared" si="1"/>
        <v>0</v>
      </c>
      <c r="H17" s="128">
        <f t="shared" si="2"/>
        <v>0</v>
      </c>
      <c r="I17" s="98"/>
      <c r="J17" s="127">
        <f>'Activities Inception (main)'!$F$42</f>
        <v>0</v>
      </c>
      <c r="K17" s="128">
        <f t="shared" si="3"/>
        <v>0</v>
      </c>
      <c r="L17" s="129"/>
      <c r="M17" s="127">
        <f>'Activities Year 1'!$F$42</f>
        <v>0</v>
      </c>
      <c r="N17" s="128">
        <f t="shared" si="4"/>
        <v>0</v>
      </c>
      <c r="O17" s="98"/>
      <c r="P17" s="127">
        <f>'Activities Year 2'!$F$42</f>
        <v>0</v>
      </c>
      <c r="Q17" s="128">
        <f t="shared" si="5"/>
        <v>0</v>
      </c>
      <c r="R17" s="98"/>
      <c r="S17" s="127">
        <f>'Activities Year 3'!$F$42</f>
        <v>0</v>
      </c>
      <c r="T17" s="128">
        <f t="shared" si="6"/>
        <v>0</v>
      </c>
      <c r="U17" s="98"/>
      <c r="V17" s="127">
        <f>'Activities Year 4'!$F$42</f>
        <v>0</v>
      </c>
      <c r="W17" s="128">
        <f>ROUND(V17*$F17,0)</f>
        <v>0</v>
      </c>
      <c r="X17" s="98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98"/>
      <c r="AJ17" s="98"/>
    </row>
    <row r="18" spans="1:36" ht="12.75" x14ac:dyDescent="0.2">
      <c r="A18" s="98"/>
      <c r="B18" s="98"/>
      <c r="C18" s="123" t="str">
        <f>'Activities Inception (main)'!$G$8</f>
        <v>NAME 5</v>
      </c>
      <c r="D18" s="124" t="str">
        <f>'Activities Inception (main)'!$G$7</f>
        <v>NAME 5</v>
      </c>
      <c r="E18" s="125"/>
      <c r="F18" s="126">
        <f>'Activities Inception (main)'!$G$9</f>
        <v>0</v>
      </c>
      <c r="G18" s="127">
        <f t="shared" si="1"/>
        <v>0</v>
      </c>
      <c r="H18" s="128">
        <f t="shared" si="2"/>
        <v>0</v>
      </c>
      <c r="I18" s="98"/>
      <c r="J18" s="127">
        <f>'Activities Inception (main)'!$G$42</f>
        <v>0</v>
      </c>
      <c r="K18" s="128">
        <f t="shared" si="3"/>
        <v>0</v>
      </c>
      <c r="L18" s="129"/>
      <c r="M18" s="127">
        <f>'Activities Year 1'!$G$42</f>
        <v>0</v>
      </c>
      <c r="N18" s="128">
        <f t="shared" si="4"/>
        <v>0</v>
      </c>
      <c r="O18" s="98"/>
      <c r="P18" s="127">
        <f>'Activities Year 2'!$G$42</f>
        <v>0</v>
      </c>
      <c r="Q18" s="128">
        <f t="shared" si="5"/>
        <v>0</v>
      </c>
      <c r="R18" s="98"/>
      <c r="S18" s="127">
        <f>'Activities Year 3'!$G$42</f>
        <v>0</v>
      </c>
      <c r="T18" s="128">
        <f t="shared" si="6"/>
        <v>0</v>
      </c>
      <c r="U18" s="98"/>
      <c r="V18" s="127">
        <f>'Activities Year 4'!$G$42</f>
        <v>0</v>
      </c>
      <c r="W18" s="128">
        <f t="shared" si="7"/>
        <v>0</v>
      </c>
      <c r="X18" s="98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98"/>
      <c r="AJ18" s="98"/>
    </row>
    <row r="19" spans="1:36" ht="12.75" x14ac:dyDescent="0.2">
      <c r="A19" s="98"/>
      <c r="B19" s="98"/>
      <c r="C19" s="123" t="str">
        <f>'Activities Inception (main)'!$H$8</f>
        <v>NAME 6</v>
      </c>
      <c r="D19" s="124" t="str">
        <f>'Activities Inception (main)'!$H$7</f>
        <v>NAME 6</v>
      </c>
      <c r="E19" s="125"/>
      <c r="F19" s="126">
        <f>'Activities Inception (main)'!$H$9</f>
        <v>0</v>
      </c>
      <c r="G19" s="127">
        <f t="shared" si="1"/>
        <v>0</v>
      </c>
      <c r="H19" s="128">
        <f t="shared" si="2"/>
        <v>0</v>
      </c>
      <c r="I19" s="98"/>
      <c r="J19" s="127">
        <f>'Activities Inception (main)'!$H$42</f>
        <v>0</v>
      </c>
      <c r="K19" s="128">
        <f t="shared" si="3"/>
        <v>0</v>
      </c>
      <c r="L19" s="129"/>
      <c r="M19" s="127">
        <f>'Activities Year 1'!$H$42</f>
        <v>0</v>
      </c>
      <c r="N19" s="128">
        <f t="shared" si="4"/>
        <v>0</v>
      </c>
      <c r="O19" s="98"/>
      <c r="P19" s="127">
        <f>'Activities Year 2'!$H$42</f>
        <v>0</v>
      </c>
      <c r="Q19" s="128">
        <f>ROUND(P19*$F19,0)</f>
        <v>0</v>
      </c>
      <c r="R19" s="98"/>
      <c r="S19" s="127">
        <f>'Activities Year 3'!$H$42</f>
        <v>0</v>
      </c>
      <c r="T19" s="128">
        <f t="shared" si="6"/>
        <v>0</v>
      </c>
      <c r="U19" s="98"/>
      <c r="V19" s="127">
        <f>'Activities Year 4'!$H$42</f>
        <v>0</v>
      </c>
      <c r="W19" s="128">
        <f t="shared" si="7"/>
        <v>0</v>
      </c>
      <c r="X19" s="98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98"/>
      <c r="AJ19" s="98"/>
    </row>
    <row r="20" spans="1:36" ht="12.75" x14ac:dyDescent="0.2">
      <c r="A20" s="98"/>
      <c r="B20" s="98"/>
      <c r="C20" s="123" t="str">
        <f>'Activities Inception (main)'!$I$8</f>
        <v>NAME 7</v>
      </c>
      <c r="D20" s="124" t="str">
        <f>'Activities Inception (main)'!$I$7</f>
        <v>NAME 7</v>
      </c>
      <c r="E20" s="125"/>
      <c r="F20" s="126">
        <f>'Activities Inception (main)'!$I$9</f>
        <v>0</v>
      </c>
      <c r="G20" s="127">
        <f t="shared" si="1"/>
        <v>0</v>
      </c>
      <c r="H20" s="128">
        <f t="shared" si="2"/>
        <v>0</v>
      </c>
      <c r="I20" s="98"/>
      <c r="J20" s="127">
        <f>'Activities Inception (main)'!$I$42</f>
        <v>0</v>
      </c>
      <c r="K20" s="128">
        <f t="shared" si="3"/>
        <v>0</v>
      </c>
      <c r="L20" s="129"/>
      <c r="M20" s="127">
        <f>'Activities Year 1'!$I$42</f>
        <v>0</v>
      </c>
      <c r="N20" s="128">
        <f t="shared" si="4"/>
        <v>0</v>
      </c>
      <c r="O20" s="98"/>
      <c r="P20" s="127">
        <f>'Activities Year 2'!$I$42</f>
        <v>0</v>
      </c>
      <c r="Q20" s="128">
        <f t="shared" si="5"/>
        <v>0</v>
      </c>
      <c r="R20" s="98"/>
      <c r="S20" s="127">
        <f>'Activities Year 3'!$I$42</f>
        <v>0</v>
      </c>
      <c r="T20" s="128">
        <f t="shared" si="6"/>
        <v>0</v>
      </c>
      <c r="U20" s="98"/>
      <c r="V20" s="127">
        <f>'Activities Year 4'!$I$42</f>
        <v>0</v>
      </c>
      <c r="W20" s="128">
        <f t="shared" si="7"/>
        <v>0</v>
      </c>
      <c r="X20" s="98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98"/>
      <c r="AJ20" s="98"/>
    </row>
    <row r="21" spans="1:36" ht="12.75" x14ac:dyDescent="0.2">
      <c r="A21" s="98"/>
      <c r="B21" s="98"/>
      <c r="C21" s="123" t="str">
        <f>'Activities Inception (main)'!$J$8</f>
        <v>NAME 8</v>
      </c>
      <c r="D21" s="124" t="str">
        <f>'Activities Inception (main)'!$J$7</f>
        <v>NAME 8</v>
      </c>
      <c r="E21" s="125"/>
      <c r="F21" s="126">
        <f>'Activities Inception (main)'!$J$9</f>
        <v>0</v>
      </c>
      <c r="G21" s="127">
        <f t="shared" si="1"/>
        <v>0</v>
      </c>
      <c r="H21" s="128">
        <f t="shared" si="2"/>
        <v>0</v>
      </c>
      <c r="I21" s="98"/>
      <c r="J21" s="127">
        <f>'Activities Inception (main)'!$J$42</f>
        <v>0</v>
      </c>
      <c r="K21" s="128">
        <f t="shared" si="3"/>
        <v>0</v>
      </c>
      <c r="L21" s="129"/>
      <c r="M21" s="127">
        <f>'Activities Year 1'!$J$42</f>
        <v>0</v>
      </c>
      <c r="N21" s="128">
        <f t="shared" si="4"/>
        <v>0</v>
      </c>
      <c r="O21" s="98"/>
      <c r="P21" s="127">
        <f>'Activities Year 2'!$J$42</f>
        <v>0</v>
      </c>
      <c r="Q21" s="128">
        <f t="shared" si="5"/>
        <v>0</v>
      </c>
      <c r="R21" s="98"/>
      <c r="S21" s="127">
        <f>'Activities Year 3'!$J$42</f>
        <v>0</v>
      </c>
      <c r="T21" s="128">
        <f t="shared" si="6"/>
        <v>0</v>
      </c>
      <c r="U21" s="98"/>
      <c r="V21" s="127">
        <f>'Activities Year 4'!$J$42</f>
        <v>0</v>
      </c>
      <c r="W21" s="128">
        <f t="shared" si="7"/>
        <v>0</v>
      </c>
      <c r="X21" s="98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98"/>
      <c r="AJ21" s="98"/>
    </row>
    <row r="22" spans="1:36" ht="12.75" x14ac:dyDescent="0.2">
      <c r="A22" s="98"/>
      <c r="B22" s="98"/>
      <c r="C22" s="123" t="str">
        <f>'Activities Inception (main)'!$K$8</f>
        <v>NAME 9</v>
      </c>
      <c r="D22" s="124" t="str">
        <f>'Activities Inception (main)'!$K$7</f>
        <v>NAME 9</v>
      </c>
      <c r="E22" s="125"/>
      <c r="F22" s="126">
        <f>'Activities Inception (main)'!$K$9</f>
        <v>0</v>
      </c>
      <c r="G22" s="127">
        <f t="shared" si="1"/>
        <v>0</v>
      </c>
      <c r="H22" s="128">
        <f t="shared" si="2"/>
        <v>0</v>
      </c>
      <c r="I22" s="98"/>
      <c r="J22" s="127">
        <f>'Activities Inception (main)'!$K$42</f>
        <v>0</v>
      </c>
      <c r="K22" s="128">
        <f t="shared" si="3"/>
        <v>0</v>
      </c>
      <c r="L22" s="129"/>
      <c r="M22" s="127">
        <f>'Activities Year 1'!$K$42</f>
        <v>0</v>
      </c>
      <c r="N22" s="128">
        <f t="shared" si="4"/>
        <v>0</v>
      </c>
      <c r="O22" s="98"/>
      <c r="P22" s="127">
        <f>'Activities Year 2'!$K$42</f>
        <v>0</v>
      </c>
      <c r="Q22" s="128">
        <f t="shared" si="5"/>
        <v>0</v>
      </c>
      <c r="R22" s="98"/>
      <c r="S22" s="127">
        <f>'Activities Year 3'!$K$42</f>
        <v>0</v>
      </c>
      <c r="T22" s="128">
        <f t="shared" si="6"/>
        <v>0</v>
      </c>
      <c r="U22" s="98"/>
      <c r="V22" s="127">
        <f>'Activities Year 4'!$K$42</f>
        <v>0</v>
      </c>
      <c r="W22" s="128">
        <f t="shared" si="7"/>
        <v>0</v>
      </c>
      <c r="X22" s="98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98"/>
      <c r="AJ22" s="98"/>
    </row>
    <row r="23" spans="1:36" ht="12.75" x14ac:dyDescent="0.2">
      <c r="A23" s="98"/>
      <c r="B23" s="98"/>
      <c r="C23" s="123" t="str">
        <f>'Activities Inception (main)'!$L$8</f>
        <v>NAME 10</v>
      </c>
      <c r="D23" s="124" t="str">
        <f>'Activities Inception (main)'!$L$7</f>
        <v>NAME 10</v>
      </c>
      <c r="E23" s="125"/>
      <c r="F23" s="126">
        <f>'Activities Inception (main)'!$L$9</f>
        <v>0</v>
      </c>
      <c r="G23" s="127">
        <f t="shared" si="1"/>
        <v>0</v>
      </c>
      <c r="H23" s="128">
        <f t="shared" si="2"/>
        <v>0</v>
      </c>
      <c r="I23" s="98"/>
      <c r="J23" s="127">
        <f>'Activities Inception (main)'!$L$42</f>
        <v>0</v>
      </c>
      <c r="K23" s="128">
        <f t="shared" si="3"/>
        <v>0</v>
      </c>
      <c r="L23" s="129"/>
      <c r="M23" s="127">
        <f>'Activities Year 1'!$L$42</f>
        <v>0</v>
      </c>
      <c r="N23" s="128">
        <f t="shared" si="4"/>
        <v>0</v>
      </c>
      <c r="O23" s="98"/>
      <c r="P23" s="127">
        <f>'Activities Year 2'!$L$42</f>
        <v>0</v>
      </c>
      <c r="Q23" s="128">
        <f t="shared" si="5"/>
        <v>0</v>
      </c>
      <c r="R23" s="98"/>
      <c r="S23" s="127">
        <f>'Activities Year 3'!$L$42</f>
        <v>0</v>
      </c>
      <c r="T23" s="128">
        <f t="shared" si="6"/>
        <v>0</v>
      </c>
      <c r="U23" s="98"/>
      <c r="V23" s="127">
        <f>'Activities Year 4'!$L$42</f>
        <v>0</v>
      </c>
      <c r="W23" s="128">
        <f t="shared" si="7"/>
        <v>0</v>
      </c>
      <c r="X23" s="98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98"/>
      <c r="AJ23" s="98"/>
    </row>
    <row r="24" spans="1:36" ht="12.75" x14ac:dyDescent="0.2">
      <c r="A24" s="98"/>
      <c r="B24" s="98"/>
      <c r="C24" s="123" t="str">
        <f>'Activities Inception (main)'!$M$8</f>
        <v>NAME 11</v>
      </c>
      <c r="D24" s="124" t="str">
        <f>'Activities Inception (main)'!$M$7</f>
        <v>NAME 11</v>
      </c>
      <c r="E24" s="125"/>
      <c r="F24" s="126">
        <f>'Activities Inception (main)'!$M$9</f>
        <v>0</v>
      </c>
      <c r="G24" s="127">
        <f t="shared" ref="G24:G28" si="8">J24+M24+P24+S24+V24</f>
        <v>0</v>
      </c>
      <c r="H24" s="128">
        <f t="shared" ref="H24:H28" si="9">K24+N24+Q24+T24+W24</f>
        <v>0</v>
      </c>
      <c r="I24" s="98"/>
      <c r="J24" s="127">
        <f>'Activities Inception (main)'!$M$42</f>
        <v>0</v>
      </c>
      <c r="K24" s="128">
        <f t="shared" ref="K24:K28" si="10">ROUND(J24*$F24,0)</f>
        <v>0</v>
      </c>
      <c r="L24" s="129"/>
      <c r="M24" s="127">
        <f>'Activities Year 1'!$M$42</f>
        <v>0</v>
      </c>
      <c r="N24" s="128">
        <f t="shared" ref="N24:N28" si="11">ROUND(M24*$F24,0)</f>
        <v>0</v>
      </c>
      <c r="O24" s="98"/>
      <c r="P24" s="127">
        <f>'Activities Year 2'!$M$42</f>
        <v>0</v>
      </c>
      <c r="Q24" s="128">
        <f t="shared" ref="Q24:Q28" si="12">ROUND(P24*$F24,0)</f>
        <v>0</v>
      </c>
      <c r="R24" s="98"/>
      <c r="S24" s="127">
        <f>'Activities Year 3'!$M$42</f>
        <v>0</v>
      </c>
      <c r="T24" s="128">
        <f t="shared" ref="T24:T28" si="13">ROUND(S24*$F24,0)</f>
        <v>0</v>
      </c>
      <c r="U24" s="98"/>
      <c r="V24" s="127">
        <f>'Activities Year 4'!$M$42</f>
        <v>0</v>
      </c>
      <c r="W24" s="128">
        <f t="shared" ref="W24:W28" si="14">ROUND(V24*$F24,0)</f>
        <v>0</v>
      </c>
      <c r="X24" s="98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101"/>
      <c r="AJ24" s="98"/>
    </row>
    <row r="25" spans="1:36" ht="12.75" x14ac:dyDescent="0.2">
      <c r="A25" s="98"/>
      <c r="B25" s="98"/>
      <c r="C25" s="123" t="str">
        <f>'Activities Inception (main)'!$N$8</f>
        <v>NAME 12</v>
      </c>
      <c r="D25" s="124" t="str">
        <f>'Activities Inception (main)'!$N$7</f>
        <v>NAME 12</v>
      </c>
      <c r="E25" s="125"/>
      <c r="F25" s="126">
        <f>'Activities Inception (main)'!$N$9</f>
        <v>0</v>
      </c>
      <c r="G25" s="127">
        <f t="shared" si="8"/>
        <v>0</v>
      </c>
      <c r="H25" s="128">
        <f t="shared" si="9"/>
        <v>0</v>
      </c>
      <c r="I25" s="98"/>
      <c r="J25" s="127">
        <f>'Activities Inception (main)'!$N$42</f>
        <v>0</v>
      </c>
      <c r="K25" s="128">
        <f t="shared" si="10"/>
        <v>0</v>
      </c>
      <c r="L25" s="129"/>
      <c r="M25" s="127">
        <f>'Activities Year 1'!$N$42</f>
        <v>0</v>
      </c>
      <c r="N25" s="128">
        <f t="shared" si="11"/>
        <v>0</v>
      </c>
      <c r="O25" s="98"/>
      <c r="P25" s="127">
        <f>'Activities Year 2'!$N$42</f>
        <v>0</v>
      </c>
      <c r="Q25" s="128">
        <f t="shared" si="12"/>
        <v>0</v>
      </c>
      <c r="R25" s="98"/>
      <c r="S25" s="127">
        <f>'Activities Year 3'!$N$42</f>
        <v>0</v>
      </c>
      <c r="T25" s="128">
        <f t="shared" si="13"/>
        <v>0</v>
      </c>
      <c r="U25" s="98"/>
      <c r="V25" s="127">
        <f>'Activities Year 4'!$N$42</f>
        <v>0</v>
      </c>
      <c r="W25" s="128">
        <f t="shared" si="14"/>
        <v>0</v>
      </c>
      <c r="X25" s="98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101"/>
      <c r="AJ25" s="98"/>
    </row>
    <row r="26" spans="1:36" ht="12.75" x14ac:dyDescent="0.2">
      <c r="A26" s="98"/>
      <c r="B26" s="98"/>
      <c r="C26" s="123" t="str">
        <f>'Activities Inception (main)'!$O$8</f>
        <v>NAME 13</v>
      </c>
      <c r="D26" s="124" t="str">
        <f>'Activities Inception (main)'!$O$7</f>
        <v>NAME 13</v>
      </c>
      <c r="E26" s="125"/>
      <c r="F26" s="126">
        <f>'Activities Inception (main)'!$O$9</f>
        <v>0</v>
      </c>
      <c r="G26" s="127">
        <f t="shared" si="8"/>
        <v>0</v>
      </c>
      <c r="H26" s="128">
        <f t="shared" si="9"/>
        <v>0</v>
      </c>
      <c r="I26" s="98"/>
      <c r="J26" s="127">
        <f>'Activities Inception (main)'!$O$42</f>
        <v>0</v>
      </c>
      <c r="K26" s="128">
        <f t="shared" si="10"/>
        <v>0</v>
      </c>
      <c r="L26" s="129"/>
      <c r="M26" s="127">
        <f>'Activities Year 1'!$O$42</f>
        <v>0</v>
      </c>
      <c r="N26" s="128">
        <f t="shared" si="11"/>
        <v>0</v>
      </c>
      <c r="O26" s="98"/>
      <c r="P26" s="127">
        <f>'Activities Year 2'!$O$42</f>
        <v>0</v>
      </c>
      <c r="Q26" s="128">
        <f t="shared" si="12"/>
        <v>0</v>
      </c>
      <c r="R26" s="98"/>
      <c r="S26" s="127">
        <f>'Activities Year 3'!$O$42</f>
        <v>0</v>
      </c>
      <c r="T26" s="128">
        <f t="shared" si="13"/>
        <v>0</v>
      </c>
      <c r="U26" s="98"/>
      <c r="V26" s="127">
        <f>'Activities Year 4'!$O$42</f>
        <v>0</v>
      </c>
      <c r="W26" s="128">
        <f t="shared" si="14"/>
        <v>0</v>
      </c>
      <c r="X26" s="98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98"/>
      <c r="AJ26" s="98"/>
    </row>
    <row r="27" spans="1:36" ht="12.75" x14ac:dyDescent="0.2">
      <c r="A27" s="98"/>
      <c r="B27" s="98"/>
      <c r="C27" s="123" t="str">
        <f>'Activities Inception (main)'!$P$8</f>
        <v>NAME 14</v>
      </c>
      <c r="D27" s="124" t="str">
        <f>'Activities Inception (main)'!$P$7</f>
        <v>NAME 14</v>
      </c>
      <c r="E27" s="125"/>
      <c r="F27" s="126">
        <f>'Activities Inception (main)'!$P$9</f>
        <v>0</v>
      </c>
      <c r="G27" s="127">
        <f t="shared" si="8"/>
        <v>0</v>
      </c>
      <c r="H27" s="128">
        <f t="shared" si="9"/>
        <v>0</v>
      </c>
      <c r="I27" s="98"/>
      <c r="J27" s="127">
        <f>'Activities Inception (main)'!$P$42</f>
        <v>0</v>
      </c>
      <c r="K27" s="128">
        <f t="shared" si="10"/>
        <v>0</v>
      </c>
      <c r="L27" s="129"/>
      <c r="M27" s="127">
        <f>'Activities Year 1'!$P$42</f>
        <v>0</v>
      </c>
      <c r="N27" s="128">
        <f t="shared" si="11"/>
        <v>0</v>
      </c>
      <c r="O27" s="98"/>
      <c r="P27" s="127">
        <f>'Activities Year 2'!$P$42</f>
        <v>0</v>
      </c>
      <c r="Q27" s="128">
        <f t="shared" si="12"/>
        <v>0</v>
      </c>
      <c r="R27" s="98"/>
      <c r="S27" s="127">
        <f>'Activities Year 3'!$P$42</f>
        <v>0</v>
      </c>
      <c r="T27" s="128">
        <f t="shared" si="13"/>
        <v>0</v>
      </c>
      <c r="U27" s="98"/>
      <c r="V27" s="127">
        <f>'Activities Year 4'!$P$42</f>
        <v>0</v>
      </c>
      <c r="W27" s="128">
        <f t="shared" si="14"/>
        <v>0</v>
      </c>
      <c r="X27" s="98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98"/>
      <c r="AJ27" s="98"/>
    </row>
    <row r="28" spans="1:36" ht="12.75" x14ac:dyDescent="0.2">
      <c r="A28" s="98"/>
      <c r="B28" s="114"/>
      <c r="C28" s="123" t="str">
        <f>'Activities Inception (main)'!$Q$8</f>
        <v>NAME 15</v>
      </c>
      <c r="D28" s="124" t="str">
        <f>'Activities Inception (main)'!$Q$7</f>
        <v>NAME 15</v>
      </c>
      <c r="E28" s="125"/>
      <c r="F28" s="126">
        <f>'Activities Inception (main)'!$Q$9</f>
        <v>0</v>
      </c>
      <c r="G28" s="127">
        <f t="shared" si="8"/>
        <v>0</v>
      </c>
      <c r="H28" s="128">
        <f t="shared" si="9"/>
        <v>0</v>
      </c>
      <c r="I28" s="98"/>
      <c r="J28" s="127">
        <f>'Activities Inception (main)'!$Q$42</f>
        <v>0</v>
      </c>
      <c r="K28" s="128">
        <f t="shared" si="10"/>
        <v>0</v>
      </c>
      <c r="L28" s="129"/>
      <c r="M28" s="127">
        <f>'Activities Year 1'!$Q$42</f>
        <v>0</v>
      </c>
      <c r="N28" s="128">
        <f t="shared" si="11"/>
        <v>0</v>
      </c>
      <c r="O28" s="98"/>
      <c r="P28" s="127">
        <f>'Activities Year 2'!$Q$42</f>
        <v>0</v>
      </c>
      <c r="Q28" s="128">
        <f t="shared" si="12"/>
        <v>0</v>
      </c>
      <c r="R28" s="98"/>
      <c r="S28" s="127">
        <f>'Activities Year 3'!$Q$42</f>
        <v>0</v>
      </c>
      <c r="T28" s="128">
        <f t="shared" si="13"/>
        <v>0</v>
      </c>
      <c r="U28" s="98"/>
      <c r="V28" s="127">
        <f>'Activities Year 4'!$Q$42</f>
        <v>0</v>
      </c>
      <c r="W28" s="128">
        <f t="shared" si="14"/>
        <v>0</v>
      </c>
      <c r="X28" s="98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98"/>
      <c r="AJ28" s="98"/>
    </row>
    <row r="29" spans="1:36" x14ac:dyDescent="0.15">
      <c r="A29" s="98"/>
      <c r="B29" s="114"/>
      <c r="C29" s="130"/>
      <c r="D29" s="130"/>
      <c r="E29" s="99"/>
      <c r="F29" s="131"/>
      <c r="G29" s="132"/>
      <c r="H29" s="133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98"/>
      <c r="AJ29" s="98"/>
    </row>
    <row r="30" spans="1:36" x14ac:dyDescent="0.15">
      <c r="A30" s="98"/>
      <c r="B30" s="135" t="s">
        <v>20</v>
      </c>
      <c r="C30" s="98"/>
      <c r="D30" s="98"/>
      <c r="E30" s="99"/>
      <c r="F30" s="131"/>
      <c r="G30" s="127">
        <f>SUM(G14:G29)</f>
        <v>0</v>
      </c>
      <c r="H30" s="128">
        <f>SUM(H14:H29)</f>
        <v>0</v>
      </c>
      <c r="I30" s="98"/>
      <c r="J30" s="127">
        <f>SUM(J14:J29)</f>
        <v>0</v>
      </c>
      <c r="K30" s="128">
        <f>SUM(K14:K29)</f>
        <v>0</v>
      </c>
      <c r="L30" s="129"/>
      <c r="M30" s="127">
        <f>SUM(M14:M29)</f>
        <v>0</v>
      </c>
      <c r="N30" s="128">
        <f>SUM(N14:N29)</f>
        <v>0</v>
      </c>
      <c r="O30" s="98"/>
      <c r="P30" s="127">
        <f>SUM(P14:P29)</f>
        <v>0</v>
      </c>
      <c r="Q30" s="128">
        <f>SUM(Q14:Q29)</f>
        <v>0</v>
      </c>
      <c r="R30" s="98"/>
      <c r="S30" s="127">
        <f>SUM(S14:S29)</f>
        <v>0</v>
      </c>
      <c r="T30" s="128">
        <f>SUM(T14:T29)</f>
        <v>0</v>
      </c>
      <c r="U30" s="98"/>
      <c r="V30" s="127">
        <f>SUM(V14:V29)</f>
        <v>0</v>
      </c>
      <c r="W30" s="128">
        <f>SUM(W14:W29)</f>
        <v>0</v>
      </c>
      <c r="X30" s="98"/>
      <c r="Y30" s="136">
        <f t="shared" ref="Y30:AH30" si="15">SUM(Y14:Y29)</f>
        <v>0</v>
      </c>
      <c r="Z30" s="136">
        <f t="shared" si="15"/>
        <v>0</v>
      </c>
      <c r="AA30" s="136">
        <f t="shared" si="15"/>
        <v>0</v>
      </c>
      <c r="AB30" s="136">
        <f t="shared" si="15"/>
        <v>0</v>
      </c>
      <c r="AC30" s="136">
        <f t="shared" si="15"/>
        <v>0</v>
      </c>
      <c r="AD30" s="136">
        <f t="shared" si="15"/>
        <v>0</v>
      </c>
      <c r="AE30" s="136">
        <f t="shared" si="15"/>
        <v>0</v>
      </c>
      <c r="AF30" s="136">
        <f t="shared" si="15"/>
        <v>0</v>
      </c>
      <c r="AG30" s="136">
        <f t="shared" si="15"/>
        <v>0</v>
      </c>
      <c r="AH30" s="136">
        <f t="shared" si="15"/>
        <v>0</v>
      </c>
      <c r="AI30" s="137">
        <f>SUM(Y30:AH30)</f>
        <v>0</v>
      </c>
      <c r="AJ30" s="138" t="str">
        <f>IF(AI30=H30,"","Amount should be equal to amount in Total budget (column H). Please check.")</f>
        <v/>
      </c>
    </row>
    <row r="31" spans="1:36" x14ac:dyDescent="0.15">
      <c r="A31" s="98"/>
      <c r="B31" s="135"/>
      <c r="C31" s="98"/>
      <c r="D31" s="98"/>
      <c r="E31" s="99"/>
      <c r="F31" s="131"/>
      <c r="G31" s="98"/>
      <c r="H31" s="100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98"/>
      <c r="AJ31" s="98"/>
    </row>
    <row r="32" spans="1:36" x14ac:dyDescent="0.15">
      <c r="A32" s="98" t="s">
        <v>1</v>
      </c>
      <c r="B32" s="139" t="s">
        <v>118</v>
      </c>
      <c r="C32" s="115" t="s">
        <v>17</v>
      </c>
      <c r="D32" s="116" t="s">
        <v>37</v>
      </c>
      <c r="E32" s="117"/>
      <c r="F32" s="140" t="s">
        <v>18</v>
      </c>
      <c r="G32" s="115" t="s">
        <v>19</v>
      </c>
      <c r="H32" s="119" t="s">
        <v>20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98"/>
      <c r="AJ32" s="98"/>
    </row>
    <row r="33" spans="1:36" ht="12.75" x14ac:dyDescent="0.2">
      <c r="A33" s="98"/>
      <c r="B33" s="98"/>
      <c r="C33" s="123" t="str">
        <f>'Activities Inception (main)'!$C$8</f>
        <v>NAME 1</v>
      </c>
      <c r="D33" s="124" t="str">
        <f>'Activities Inception (main)'!$C$7</f>
        <v>NAME 1</v>
      </c>
      <c r="E33" s="125"/>
      <c r="F33" s="126">
        <f>'Activities Inception (main)'!$C$9</f>
        <v>0</v>
      </c>
      <c r="G33" s="127">
        <f>J33+M33+P33+S33+V33</f>
        <v>0</v>
      </c>
      <c r="H33" s="128">
        <f>K33+N33+Q33+T33+W33</f>
        <v>0</v>
      </c>
      <c r="I33" s="98"/>
      <c r="J33" s="127">
        <f>'Activities Inception (main)'!$C$76</f>
        <v>0</v>
      </c>
      <c r="K33" s="128">
        <f>ROUND(J33*$F33,0)</f>
        <v>0</v>
      </c>
      <c r="L33" s="129"/>
      <c r="M33" s="127">
        <f>'Activities Year 1'!$C$76</f>
        <v>0</v>
      </c>
      <c r="N33" s="128">
        <f>ROUND(M33*$F33,0)</f>
        <v>0</v>
      </c>
      <c r="O33" s="98"/>
      <c r="P33" s="127">
        <f>'Activities Year 2'!$C$76</f>
        <v>0</v>
      </c>
      <c r="Q33" s="128">
        <f>ROUND(P33*$F33,0)</f>
        <v>0</v>
      </c>
      <c r="R33" s="98"/>
      <c r="S33" s="127">
        <f>'Activities Year 3'!$C$76</f>
        <v>0</v>
      </c>
      <c r="T33" s="128">
        <f>ROUND(S33*$F33,0)</f>
        <v>0</v>
      </c>
      <c r="U33" s="98"/>
      <c r="V33" s="127">
        <f>'Activities Year 4'!$C$76</f>
        <v>0</v>
      </c>
      <c r="W33" s="128">
        <f>ROUND(V33*$F33,0)</f>
        <v>0</v>
      </c>
      <c r="X33" s="98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98"/>
      <c r="AJ33" s="98"/>
    </row>
    <row r="34" spans="1:36" ht="12.75" x14ac:dyDescent="0.2">
      <c r="A34" s="98"/>
      <c r="B34" s="98"/>
      <c r="C34" s="123" t="str">
        <f>'Activities Inception (main)'!$D$8</f>
        <v>NAME 2</v>
      </c>
      <c r="D34" s="124" t="str">
        <f>'Activities Inception (main)'!$D$7</f>
        <v>NAME 2</v>
      </c>
      <c r="E34" s="125"/>
      <c r="F34" s="126">
        <f>'Activities Inception (main)'!$D$9</f>
        <v>0</v>
      </c>
      <c r="G34" s="127">
        <f t="shared" ref="G34:G42" si="16">J34+M34+P34+S34+V34</f>
        <v>0</v>
      </c>
      <c r="H34" s="128">
        <f t="shared" ref="H34:H42" si="17">K34+N34+Q34+T34+W34</f>
        <v>0</v>
      </c>
      <c r="I34" s="98"/>
      <c r="J34" s="127">
        <f>'Activities Inception (main)'!$D$76</f>
        <v>0</v>
      </c>
      <c r="K34" s="128">
        <f t="shared" ref="K34:K42" si="18">ROUND(J34*$F34,0)</f>
        <v>0</v>
      </c>
      <c r="L34" s="129"/>
      <c r="M34" s="127">
        <f>'Activities Year 1'!$D$76</f>
        <v>0</v>
      </c>
      <c r="N34" s="128">
        <f t="shared" ref="N34:N42" si="19">ROUND(M34*$F34,0)</f>
        <v>0</v>
      </c>
      <c r="O34" s="98"/>
      <c r="P34" s="127">
        <f>'Activities Year 2'!$D$76</f>
        <v>0</v>
      </c>
      <c r="Q34" s="128">
        <f t="shared" ref="Q34:Q42" si="20">ROUND(P34*$F34,0)</f>
        <v>0</v>
      </c>
      <c r="R34" s="98"/>
      <c r="S34" s="127">
        <f>'Activities Year 3'!$D$76</f>
        <v>0</v>
      </c>
      <c r="T34" s="128">
        <f t="shared" ref="T34:T42" si="21">ROUND(S34*$F34,0)</f>
        <v>0</v>
      </c>
      <c r="U34" s="98"/>
      <c r="V34" s="127">
        <f>'Activities Year 4'!$D$76</f>
        <v>0</v>
      </c>
      <c r="W34" s="128">
        <f t="shared" ref="W34:W42" si="22">ROUND(V34*$F34,0)</f>
        <v>0</v>
      </c>
      <c r="X34" s="98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98"/>
      <c r="AJ34" s="98"/>
    </row>
    <row r="35" spans="1:36" ht="11.25" customHeight="1" x14ac:dyDescent="0.2">
      <c r="A35" s="98"/>
      <c r="B35" s="98"/>
      <c r="C35" s="123" t="str">
        <f>'Activities Inception (main)'!$E$8</f>
        <v>NAME 3</v>
      </c>
      <c r="D35" s="124" t="str">
        <f>'Activities Inception (main)'!$E$7</f>
        <v>NAME 3</v>
      </c>
      <c r="E35" s="125"/>
      <c r="F35" s="126">
        <f>'Activities Inception (main)'!$E$9</f>
        <v>0</v>
      </c>
      <c r="G35" s="127">
        <f t="shared" si="16"/>
        <v>0</v>
      </c>
      <c r="H35" s="128">
        <f t="shared" si="17"/>
        <v>0</v>
      </c>
      <c r="I35" s="98"/>
      <c r="J35" s="127">
        <f>'Activities Inception (main)'!$E$76</f>
        <v>0</v>
      </c>
      <c r="K35" s="128">
        <f t="shared" si="18"/>
        <v>0</v>
      </c>
      <c r="L35" s="129"/>
      <c r="M35" s="127">
        <f>'Activities Year 1'!$E$76</f>
        <v>0</v>
      </c>
      <c r="N35" s="128">
        <f t="shared" si="19"/>
        <v>0</v>
      </c>
      <c r="O35" s="98"/>
      <c r="P35" s="127">
        <f>'Activities Year 2'!$E$76</f>
        <v>0</v>
      </c>
      <c r="Q35" s="128">
        <f t="shared" si="20"/>
        <v>0</v>
      </c>
      <c r="R35" s="98"/>
      <c r="S35" s="127">
        <f>'Activities Year 3'!$E$76</f>
        <v>0</v>
      </c>
      <c r="T35" s="128">
        <f t="shared" si="21"/>
        <v>0</v>
      </c>
      <c r="U35" s="98"/>
      <c r="V35" s="127">
        <f>'Activities Year 4'!$E$76</f>
        <v>0</v>
      </c>
      <c r="W35" s="128">
        <f t="shared" si="22"/>
        <v>0</v>
      </c>
      <c r="X35" s="98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98"/>
      <c r="AJ35" s="98"/>
    </row>
    <row r="36" spans="1:36" ht="12.75" x14ac:dyDescent="0.2">
      <c r="A36" s="98"/>
      <c r="B36" s="98"/>
      <c r="C36" s="123" t="str">
        <f>'Activities Inception (main)'!$F$8</f>
        <v>NAME 4</v>
      </c>
      <c r="D36" s="124" t="str">
        <f>'Activities Inception (main)'!$F$7</f>
        <v>NAME 4</v>
      </c>
      <c r="E36" s="125"/>
      <c r="F36" s="126">
        <f>'Activities Inception (main)'!$F$9</f>
        <v>0</v>
      </c>
      <c r="G36" s="127">
        <f t="shared" si="16"/>
        <v>0</v>
      </c>
      <c r="H36" s="128">
        <f t="shared" si="17"/>
        <v>0</v>
      </c>
      <c r="I36" s="98"/>
      <c r="J36" s="127">
        <f>'Activities Inception (main)'!$F$76</f>
        <v>0</v>
      </c>
      <c r="K36" s="128">
        <f t="shared" si="18"/>
        <v>0</v>
      </c>
      <c r="L36" s="129"/>
      <c r="M36" s="127">
        <f>'Activities Year 1'!$F$76</f>
        <v>0</v>
      </c>
      <c r="N36" s="128">
        <f t="shared" si="19"/>
        <v>0</v>
      </c>
      <c r="O36" s="98"/>
      <c r="P36" s="127">
        <f>'Activities Year 2'!$F$76</f>
        <v>0</v>
      </c>
      <c r="Q36" s="128">
        <f>ROUND(P36*$F36,0)</f>
        <v>0</v>
      </c>
      <c r="R36" s="98"/>
      <c r="S36" s="127">
        <f>'Activities Year 3'!$F$76</f>
        <v>0</v>
      </c>
      <c r="T36" s="128">
        <f t="shared" si="21"/>
        <v>0</v>
      </c>
      <c r="U36" s="98"/>
      <c r="V36" s="127">
        <f>'Activities Year 4'!$F$76</f>
        <v>0</v>
      </c>
      <c r="W36" s="128">
        <f>ROUND(V36*$F36,0)</f>
        <v>0</v>
      </c>
      <c r="X36" s="98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98"/>
      <c r="AJ36" s="98"/>
    </row>
    <row r="37" spans="1:36" ht="12.75" x14ac:dyDescent="0.2">
      <c r="A37" s="98"/>
      <c r="B37" s="98"/>
      <c r="C37" s="123" t="str">
        <f>'Activities Inception (main)'!$G$8</f>
        <v>NAME 5</v>
      </c>
      <c r="D37" s="124" t="str">
        <f>'Activities Inception (main)'!$G$7</f>
        <v>NAME 5</v>
      </c>
      <c r="E37" s="125"/>
      <c r="F37" s="126">
        <f>'Activities Inception (main)'!$G$9</f>
        <v>0</v>
      </c>
      <c r="G37" s="127">
        <f t="shared" si="16"/>
        <v>0</v>
      </c>
      <c r="H37" s="128">
        <f t="shared" si="17"/>
        <v>0</v>
      </c>
      <c r="I37" s="98"/>
      <c r="J37" s="127">
        <f>'Activities Inception (main)'!$G$76</f>
        <v>0</v>
      </c>
      <c r="K37" s="128">
        <f t="shared" si="18"/>
        <v>0</v>
      </c>
      <c r="L37" s="129"/>
      <c r="M37" s="127">
        <f>'Activities Year 1'!$G$76</f>
        <v>0</v>
      </c>
      <c r="N37" s="128">
        <f t="shared" si="19"/>
        <v>0</v>
      </c>
      <c r="O37" s="98"/>
      <c r="P37" s="127">
        <f>'Activities Year 2'!$G$76</f>
        <v>0</v>
      </c>
      <c r="Q37" s="128">
        <f t="shared" si="20"/>
        <v>0</v>
      </c>
      <c r="R37" s="98"/>
      <c r="S37" s="127">
        <f>'Activities Year 3'!$G$76</f>
        <v>0</v>
      </c>
      <c r="T37" s="128">
        <f t="shared" si="21"/>
        <v>0</v>
      </c>
      <c r="U37" s="98"/>
      <c r="V37" s="127">
        <f>'Activities Year 4'!$G$76</f>
        <v>0</v>
      </c>
      <c r="W37" s="128">
        <f t="shared" si="22"/>
        <v>0</v>
      </c>
      <c r="X37" s="98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98"/>
      <c r="AJ37" s="98"/>
    </row>
    <row r="38" spans="1:36" ht="12.75" x14ac:dyDescent="0.2">
      <c r="A38" s="98"/>
      <c r="B38" s="98"/>
      <c r="C38" s="123" t="str">
        <f>'Activities Inception (main)'!$H$8</f>
        <v>NAME 6</v>
      </c>
      <c r="D38" s="124" t="str">
        <f>'Activities Inception (main)'!$H$7</f>
        <v>NAME 6</v>
      </c>
      <c r="E38" s="125"/>
      <c r="F38" s="126">
        <f>'Activities Inception (main)'!$H$9</f>
        <v>0</v>
      </c>
      <c r="G38" s="127">
        <f t="shared" si="16"/>
        <v>0</v>
      </c>
      <c r="H38" s="128">
        <f t="shared" si="17"/>
        <v>0</v>
      </c>
      <c r="I38" s="98"/>
      <c r="J38" s="127">
        <f>'Activities Inception (main)'!$H$76</f>
        <v>0</v>
      </c>
      <c r="K38" s="128">
        <f t="shared" si="18"/>
        <v>0</v>
      </c>
      <c r="L38" s="129"/>
      <c r="M38" s="127">
        <f>'Activities Year 1'!$H$76</f>
        <v>0</v>
      </c>
      <c r="N38" s="128">
        <f t="shared" si="19"/>
        <v>0</v>
      </c>
      <c r="O38" s="98"/>
      <c r="P38" s="127">
        <f>'Activities Year 2'!$H$76</f>
        <v>0</v>
      </c>
      <c r="Q38" s="128">
        <f t="shared" si="20"/>
        <v>0</v>
      </c>
      <c r="R38" s="98"/>
      <c r="S38" s="127">
        <f>'Activities Year 3'!$H$76</f>
        <v>0</v>
      </c>
      <c r="T38" s="128">
        <f t="shared" si="21"/>
        <v>0</v>
      </c>
      <c r="U38" s="98"/>
      <c r="V38" s="127">
        <f>'Activities Year 4'!$H$76</f>
        <v>0</v>
      </c>
      <c r="W38" s="128">
        <f t="shared" si="22"/>
        <v>0</v>
      </c>
      <c r="X38" s="98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98"/>
      <c r="AJ38" s="98"/>
    </row>
    <row r="39" spans="1:36" ht="12.75" x14ac:dyDescent="0.2">
      <c r="A39" s="98"/>
      <c r="B39" s="98"/>
      <c r="C39" s="123" t="str">
        <f>'Activities Inception (main)'!$I$8</f>
        <v>NAME 7</v>
      </c>
      <c r="D39" s="124" t="str">
        <f>'Activities Inception (main)'!$I$7</f>
        <v>NAME 7</v>
      </c>
      <c r="E39" s="125"/>
      <c r="F39" s="126">
        <f>'Activities Inception (main)'!$I$9</f>
        <v>0</v>
      </c>
      <c r="G39" s="127">
        <f t="shared" si="16"/>
        <v>0</v>
      </c>
      <c r="H39" s="128">
        <f t="shared" si="17"/>
        <v>0</v>
      </c>
      <c r="I39" s="98"/>
      <c r="J39" s="127">
        <f>'Activities Inception (main)'!$I$76</f>
        <v>0</v>
      </c>
      <c r="K39" s="128">
        <f t="shared" si="18"/>
        <v>0</v>
      </c>
      <c r="L39" s="129"/>
      <c r="M39" s="127">
        <f>'Activities Year 1'!$I$76</f>
        <v>0</v>
      </c>
      <c r="N39" s="128">
        <f t="shared" si="19"/>
        <v>0</v>
      </c>
      <c r="O39" s="98"/>
      <c r="P39" s="127">
        <f>'Activities Year 2'!$I$76</f>
        <v>0</v>
      </c>
      <c r="Q39" s="128">
        <f t="shared" si="20"/>
        <v>0</v>
      </c>
      <c r="R39" s="98"/>
      <c r="S39" s="127">
        <f>'Activities Year 3'!$I$76</f>
        <v>0</v>
      </c>
      <c r="T39" s="128">
        <f t="shared" si="21"/>
        <v>0</v>
      </c>
      <c r="U39" s="98"/>
      <c r="V39" s="127">
        <f>'Activities Year 4'!$I$76</f>
        <v>0</v>
      </c>
      <c r="W39" s="128">
        <f t="shared" si="22"/>
        <v>0</v>
      </c>
      <c r="X39" s="98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98"/>
      <c r="AJ39" s="98"/>
    </row>
    <row r="40" spans="1:36" ht="12.75" x14ac:dyDescent="0.2">
      <c r="A40" s="98"/>
      <c r="B40" s="98"/>
      <c r="C40" s="123" t="str">
        <f>'Activities Inception (main)'!$J$8</f>
        <v>NAME 8</v>
      </c>
      <c r="D40" s="124" t="str">
        <f>'Activities Inception (main)'!$J$7</f>
        <v>NAME 8</v>
      </c>
      <c r="E40" s="125"/>
      <c r="F40" s="126">
        <f>'Activities Inception (main)'!$J$9</f>
        <v>0</v>
      </c>
      <c r="G40" s="127">
        <f t="shared" si="16"/>
        <v>0</v>
      </c>
      <c r="H40" s="128">
        <f t="shared" si="17"/>
        <v>0</v>
      </c>
      <c r="I40" s="98"/>
      <c r="J40" s="127">
        <f>'Activities Inception (main)'!$J$76</f>
        <v>0</v>
      </c>
      <c r="K40" s="128">
        <f t="shared" si="18"/>
        <v>0</v>
      </c>
      <c r="L40" s="129"/>
      <c r="M40" s="127">
        <f>'Activities Year 1'!$J$76</f>
        <v>0</v>
      </c>
      <c r="N40" s="128">
        <f t="shared" si="19"/>
        <v>0</v>
      </c>
      <c r="O40" s="98"/>
      <c r="P40" s="127">
        <f>'Activities Year 2'!$J$76</f>
        <v>0</v>
      </c>
      <c r="Q40" s="128">
        <f t="shared" si="20"/>
        <v>0</v>
      </c>
      <c r="R40" s="98"/>
      <c r="S40" s="127">
        <f>'Activities Year 3'!$J$76</f>
        <v>0</v>
      </c>
      <c r="T40" s="128">
        <f t="shared" si="21"/>
        <v>0</v>
      </c>
      <c r="U40" s="98"/>
      <c r="V40" s="127">
        <f>'Activities Year 4'!$J$76</f>
        <v>0</v>
      </c>
      <c r="W40" s="128">
        <f t="shared" si="22"/>
        <v>0</v>
      </c>
      <c r="X40" s="98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98"/>
      <c r="AJ40" s="98"/>
    </row>
    <row r="41" spans="1:36" ht="12.75" x14ac:dyDescent="0.2">
      <c r="A41" s="98"/>
      <c r="B41" s="98"/>
      <c r="C41" s="123" t="str">
        <f>'Activities Inception (main)'!$K$8</f>
        <v>NAME 9</v>
      </c>
      <c r="D41" s="124" t="str">
        <f>'Activities Inception (main)'!$K$7</f>
        <v>NAME 9</v>
      </c>
      <c r="E41" s="125"/>
      <c r="F41" s="126">
        <f>'Activities Inception (main)'!$K$9</f>
        <v>0</v>
      </c>
      <c r="G41" s="127">
        <f t="shared" si="16"/>
        <v>0</v>
      </c>
      <c r="H41" s="128">
        <f t="shared" si="17"/>
        <v>0</v>
      </c>
      <c r="I41" s="98"/>
      <c r="J41" s="127">
        <f>'Activities Inception (main)'!$K$76</f>
        <v>0</v>
      </c>
      <c r="K41" s="128">
        <f t="shared" si="18"/>
        <v>0</v>
      </c>
      <c r="L41" s="129"/>
      <c r="M41" s="127">
        <f>'Activities Year 1'!$K$76</f>
        <v>0</v>
      </c>
      <c r="N41" s="128">
        <f t="shared" si="19"/>
        <v>0</v>
      </c>
      <c r="O41" s="98"/>
      <c r="P41" s="127">
        <f>'Activities Year 2'!$K$76</f>
        <v>0</v>
      </c>
      <c r="Q41" s="128">
        <f t="shared" si="20"/>
        <v>0</v>
      </c>
      <c r="R41" s="98"/>
      <c r="S41" s="127">
        <f>'Activities Year 3'!$K$76</f>
        <v>0</v>
      </c>
      <c r="T41" s="128">
        <f t="shared" si="21"/>
        <v>0</v>
      </c>
      <c r="U41" s="98"/>
      <c r="V41" s="127">
        <f>'Activities Year 4'!$K$76</f>
        <v>0</v>
      </c>
      <c r="W41" s="128">
        <f t="shared" si="22"/>
        <v>0</v>
      </c>
      <c r="X41" s="98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98"/>
      <c r="AJ41" s="98"/>
    </row>
    <row r="42" spans="1:36" ht="12.75" x14ac:dyDescent="0.2">
      <c r="A42" s="98"/>
      <c r="B42" s="98"/>
      <c r="C42" s="123" t="str">
        <f>'Activities Inception (main)'!$L$8</f>
        <v>NAME 10</v>
      </c>
      <c r="D42" s="124" t="str">
        <f>'Activities Inception (main)'!$L$7</f>
        <v>NAME 10</v>
      </c>
      <c r="E42" s="125"/>
      <c r="F42" s="126">
        <f>'Activities Inception (main)'!$L$9</f>
        <v>0</v>
      </c>
      <c r="G42" s="127">
        <f t="shared" si="16"/>
        <v>0</v>
      </c>
      <c r="H42" s="128">
        <f t="shared" si="17"/>
        <v>0</v>
      </c>
      <c r="I42" s="98"/>
      <c r="J42" s="127">
        <f>'Activities Inception (main)'!$L$76</f>
        <v>0</v>
      </c>
      <c r="K42" s="128">
        <f t="shared" si="18"/>
        <v>0</v>
      </c>
      <c r="L42" s="129"/>
      <c r="M42" s="127">
        <f>'Activities Year 1'!$L$76</f>
        <v>0</v>
      </c>
      <c r="N42" s="128">
        <f t="shared" si="19"/>
        <v>0</v>
      </c>
      <c r="O42" s="98"/>
      <c r="P42" s="127">
        <f>'Activities Year 2'!$L$76</f>
        <v>0</v>
      </c>
      <c r="Q42" s="128">
        <f t="shared" si="20"/>
        <v>0</v>
      </c>
      <c r="R42" s="98"/>
      <c r="S42" s="127">
        <f>'Activities Year 3'!$L$76</f>
        <v>0</v>
      </c>
      <c r="T42" s="128">
        <f t="shared" si="21"/>
        <v>0</v>
      </c>
      <c r="U42" s="98"/>
      <c r="V42" s="127">
        <f>'Activities Year 4'!$L$76</f>
        <v>0</v>
      </c>
      <c r="W42" s="128">
        <f t="shared" si="22"/>
        <v>0</v>
      </c>
      <c r="X42" s="98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98"/>
      <c r="AJ42" s="98"/>
    </row>
    <row r="43" spans="1:36" ht="12.75" x14ac:dyDescent="0.2">
      <c r="A43" s="98"/>
      <c r="B43" s="98"/>
      <c r="C43" s="123" t="str">
        <f>'Activities Inception (main)'!$M$8</f>
        <v>NAME 11</v>
      </c>
      <c r="D43" s="124" t="str">
        <f>'Activities Inception (main)'!$M$7</f>
        <v>NAME 11</v>
      </c>
      <c r="E43" s="125"/>
      <c r="F43" s="126">
        <f>'Activities Inception (main)'!$M$9</f>
        <v>0</v>
      </c>
      <c r="G43" s="127">
        <f t="shared" ref="G43:G47" si="23">J43+M43+P43+S43+V43</f>
        <v>0</v>
      </c>
      <c r="H43" s="128">
        <f t="shared" ref="H43:H47" si="24">K43+N43+Q43+T43+W43</f>
        <v>0</v>
      </c>
      <c r="I43" s="98"/>
      <c r="J43" s="127">
        <f>'Activities Inception (main)'!$M$76</f>
        <v>0</v>
      </c>
      <c r="K43" s="128">
        <f t="shared" ref="K43:K47" si="25">ROUND(J43*$F43,0)</f>
        <v>0</v>
      </c>
      <c r="L43" s="129"/>
      <c r="M43" s="127">
        <f>'Activities Year 1'!$M$76</f>
        <v>0</v>
      </c>
      <c r="N43" s="128">
        <f t="shared" ref="N43:N47" si="26">ROUND(M43*$F43,0)</f>
        <v>0</v>
      </c>
      <c r="O43" s="98"/>
      <c r="P43" s="127">
        <f>'Activities Year 2'!$M$76</f>
        <v>0</v>
      </c>
      <c r="Q43" s="128">
        <f t="shared" ref="Q43:Q47" si="27">ROUND(P43*$F43,0)</f>
        <v>0</v>
      </c>
      <c r="R43" s="98"/>
      <c r="S43" s="127">
        <f>'Activities Year 3'!$M$76</f>
        <v>0</v>
      </c>
      <c r="T43" s="128">
        <f t="shared" ref="T43:T47" si="28">ROUND(S43*$F43,0)</f>
        <v>0</v>
      </c>
      <c r="U43" s="98"/>
      <c r="V43" s="127">
        <f>'Activities Year 4'!$M$76</f>
        <v>0</v>
      </c>
      <c r="W43" s="128">
        <f t="shared" ref="W43:W47" si="29">ROUND(V43*$F43,0)</f>
        <v>0</v>
      </c>
      <c r="X43" s="98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98"/>
      <c r="AJ43" s="98"/>
    </row>
    <row r="44" spans="1:36" ht="12.75" x14ac:dyDescent="0.2">
      <c r="A44" s="98"/>
      <c r="B44" s="98"/>
      <c r="C44" s="123" t="str">
        <f>'Activities Inception (main)'!$N$8</f>
        <v>NAME 12</v>
      </c>
      <c r="D44" s="124" t="str">
        <f>'Activities Inception (main)'!$N$7</f>
        <v>NAME 12</v>
      </c>
      <c r="E44" s="125"/>
      <c r="F44" s="126">
        <f>'Activities Inception (main)'!$N$9</f>
        <v>0</v>
      </c>
      <c r="G44" s="127">
        <f t="shared" si="23"/>
        <v>0</v>
      </c>
      <c r="H44" s="128">
        <f t="shared" si="24"/>
        <v>0</v>
      </c>
      <c r="I44" s="98"/>
      <c r="J44" s="127">
        <f>'Activities Inception (main)'!$N$76</f>
        <v>0</v>
      </c>
      <c r="K44" s="128">
        <f t="shared" si="25"/>
        <v>0</v>
      </c>
      <c r="L44" s="129"/>
      <c r="M44" s="127">
        <f>'Activities Year 1'!$N$76</f>
        <v>0</v>
      </c>
      <c r="N44" s="128">
        <f t="shared" si="26"/>
        <v>0</v>
      </c>
      <c r="O44" s="98"/>
      <c r="P44" s="127">
        <f>'Activities Year 2'!$N$76</f>
        <v>0</v>
      </c>
      <c r="Q44" s="128">
        <f t="shared" si="27"/>
        <v>0</v>
      </c>
      <c r="R44" s="98"/>
      <c r="S44" s="127">
        <f>'Activities Year 3'!$N$76</f>
        <v>0</v>
      </c>
      <c r="T44" s="128">
        <f t="shared" si="28"/>
        <v>0</v>
      </c>
      <c r="U44" s="98"/>
      <c r="V44" s="127">
        <f>'Activities Year 4'!$N$76</f>
        <v>0</v>
      </c>
      <c r="W44" s="128">
        <f t="shared" si="29"/>
        <v>0</v>
      </c>
      <c r="X44" s="98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98"/>
      <c r="AJ44" s="98"/>
    </row>
    <row r="45" spans="1:36" ht="12.75" x14ac:dyDescent="0.2">
      <c r="A45" s="98"/>
      <c r="B45" s="98"/>
      <c r="C45" s="123" t="str">
        <f>'Activities Inception (main)'!$O$8</f>
        <v>NAME 13</v>
      </c>
      <c r="D45" s="124" t="str">
        <f>'Activities Inception (main)'!$O$7</f>
        <v>NAME 13</v>
      </c>
      <c r="E45" s="125"/>
      <c r="F45" s="126">
        <f>'Activities Inception (main)'!$O$9</f>
        <v>0</v>
      </c>
      <c r="G45" s="127">
        <f t="shared" si="23"/>
        <v>0</v>
      </c>
      <c r="H45" s="128">
        <f t="shared" si="24"/>
        <v>0</v>
      </c>
      <c r="I45" s="98"/>
      <c r="J45" s="127">
        <f>'Activities Inception (main)'!$O$76</f>
        <v>0</v>
      </c>
      <c r="K45" s="128">
        <f t="shared" si="25"/>
        <v>0</v>
      </c>
      <c r="L45" s="129"/>
      <c r="M45" s="127">
        <f>'Activities Year 1'!$O$76</f>
        <v>0</v>
      </c>
      <c r="N45" s="128">
        <f t="shared" si="26"/>
        <v>0</v>
      </c>
      <c r="O45" s="98"/>
      <c r="P45" s="127">
        <f>'Activities Year 2'!$O$76</f>
        <v>0</v>
      </c>
      <c r="Q45" s="128">
        <f t="shared" si="27"/>
        <v>0</v>
      </c>
      <c r="R45" s="98"/>
      <c r="S45" s="127">
        <f>'Activities Year 3'!$O$76</f>
        <v>0</v>
      </c>
      <c r="T45" s="128">
        <f t="shared" si="28"/>
        <v>0</v>
      </c>
      <c r="U45" s="98"/>
      <c r="V45" s="127">
        <f>'Activities Year 4'!$O$76</f>
        <v>0</v>
      </c>
      <c r="W45" s="128">
        <f t="shared" si="29"/>
        <v>0</v>
      </c>
      <c r="X45" s="98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98"/>
      <c r="AJ45" s="98"/>
    </row>
    <row r="46" spans="1:36" ht="12.75" x14ac:dyDescent="0.2">
      <c r="A46" s="98"/>
      <c r="B46" s="98"/>
      <c r="C46" s="123" t="str">
        <f>'Activities Inception (main)'!$P$8</f>
        <v>NAME 14</v>
      </c>
      <c r="D46" s="124" t="str">
        <f>'Activities Inception (main)'!$P$7</f>
        <v>NAME 14</v>
      </c>
      <c r="E46" s="125"/>
      <c r="F46" s="126">
        <f>'Activities Inception (main)'!$P$9</f>
        <v>0</v>
      </c>
      <c r="G46" s="127">
        <f t="shared" si="23"/>
        <v>0</v>
      </c>
      <c r="H46" s="128">
        <f t="shared" si="24"/>
        <v>0</v>
      </c>
      <c r="I46" s="98"/>
      <c r="J46" s="127">
        <f>'Activities Inception (main)'!$P$76</f>
        <v>0</v>
      </c>
      <c r="K46" s="128">
        <f t="shared" si="25"/>
        <v>0</v>
      </c>
      <c r="L46" s="129"/>
      <c r="M46" s="127">
        <f>'Activities Year 1'!$P$76</f>
        <v>0</v>
      </c>
      <c r="N46" s="128">
        <f t="shared" si="26"/>
        <v>0</v>
      </c>
      <c r="O46" s="98"/>
      <c r="P46" s="127">
        <f>'Activities Year 2'!$P$76</f>
        <v>0</v>
      </c>
      <c r="Q46" s="128">
        <f t="shared" si="27"/>
        <v>0</v>
      </c>
      <c r="R46" s="98"/>
      <c r="S46" s="127">
        <f>'Activities Year 3'!$P$76</f>
        <v>0</v>
      </c>
      <c r="T46" s="128">
        <f t="shared" si="28"/>
        <v>0</v>
      </c>
      <c r="U46" s="98"/>
      <c r="V46" s="127">
        <f>'Activities Year 4'!$P$76</f>
        <v>0</v>
      </c>
      <c r="W46" s="128">
        <f t="shared" si="29"/>
        <v>0</v>
      </c>
      <c r="X46" s="98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98"/>
      <c r="AJ46" s="98"/>
    </row>
    <row r="47" spans="1:36" ht="12.75" x14ac:dyDescent="0.2">
      <c r="A47" s="98"/>
      <c r="B47" s="114"/>
      <c r="C47" s="123" t="str">
        <f>'Activities Inception (main)'!$Q$8</f>
        <v>NAME 15</v>
      </c>
      <c r="D47" s="124" t="str">
        <f>'Activities Inception (main)'!$Q$7</f>
        <v>NAME 15</v>
      </c>
      <c r="E47" s="125"/>
      <c r="F47" s="126">
        <f>'Activities Inception (main)'!$Q$9</f>
        <v>0</v>
      </c>
      <c r="G47" s="127">
        <f t="shared" si="23"/>
        <v>0</v>
      </c>
      <c r="H47" s="128">
        <f t="shared" si="24"/>
        <v>0</v>
      </c>
      <c r="I47" s="98"/>
      <c r="J47" s="127">
        <f>'Activities Inception (main)'!$Q$76</f>
        <v>0</v>
      </c>
      <c r="K47" s="128">
        <f t="shared" si="25"/>
        <v>0</v>
      </c>
      <c r="L47" s="129"/>
      <c r="M47" s="127">
        <f>'Activities Year 1'!$Q$76</f>
        <v>0</v>
      </c>
      <c r="N47" s="128">
        <f t="shared" si="26"/>
        <v>0</v>
      </c>
      <c r="O47" s="98"/>
      <c r="P47" s="127">
        <f>'Activities Year 2'!$Q$76</f>
        <v>0</v>
      </c>
      <c r="Q47" s="128">
        <f t="shared" si="27"/>
        <v>0</v>
      </c>
      <c r="R47" s="98"/>
      <c r="S47" s="127">
        <f>'Activities Year 3'!$Q$76</f>
        <v>0</v>
      </c>
      <c r="T47" s="128">
        <f t="shared" si="28"/>
        <v>0</v>
      </c>
      <c r="U47" s="98"/>
      <c r="V47" s="127">
        <f>'Activities Year 4'!$Q$76</f>
        <v>0</v>
      </c>
      <c r="W47" s="128">
        <f t="shared" si="29"/>
        <v>0</v>
      </c>
      <c r="X47" s="98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98"/>
      <c r="AJ47" s="98"/>
    </row>
    <row r="48" spans="1:36" x14ac:dyDescent="0.15">
      <c r="A48" s="98"/>
      <c r="B48" s="114"/>
      <c r="C48" s="130"/>
      <c r="D48" s="130"/>
      <c r="E48" s="99"/>
      <c r="F48" s="101"/>
      <c r="G48" s="132"/>
      <c r="H48" s="133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98"/>
      <c r="AJ48" s="98"/>
    </row>
    <row r="49" spans="1:36" x14ac:dyDescent="0.15">
      <c r="A49" s="98"/>
      <c r="B49" s="135" t="s">
        <v>20</v>
      </c>
      <c r="C49" s="98"/>
      <c r="D49" s="98"/>
      <c r="E49" s="99"/>
      <c r="F49" s="99"/>
      <c r="G49" s="127">
        <f>SUM(G33:G48)</f>
        <v>0</v>
      </c>
      <c r="H49" s="128">
        <f>SUM(H33:H48)</f>
        <v>0</v>
      </c>
      <c r="I49" s="98"/>
      <c r="J49" s="127">
        <f>SUM(J33:J48)</f>
        <v>0</v>
      </c>
      <c r="K49" s="128">
        <f>SUM(K33:K48)</f>
        <v>0</v>
      </c>
      <c r="L49" s="129"/>
      <c r="M49" s="127">
        <f>SUM(M33:M48)</f>
        <v>0</v>
      </c>
      <c r="N49" s="128">
        <f>SUM(N33:N48)</f>
        <v>0</v>
      </c>
      <c r="O49" s="98"/>
      <c r="P49" s="127">
        <f>SUM(P33:P48)</f>
        <v>0</v>
      </c>
      <c r="Q49" s="128">
        <f>SUM(Q33:Q48)</f>
        <v>0</v>
      </c>
      <c r="R49" s="98"/>
      <c r="S49" s="127">
        <f>SUM(S33:S48)</f>
        <v>0</v>
      </c>
      <c r="T49" s="128">
        <f>SUM(T33:T48)</f>
        <v>0</v>
      </c>
      <c r="U49" s="98"/>
      <c r="V49" s="127">
        <f>SUM(V33:V48)</f>
        <v>0</v>
      </c>
      <c r="W49" s="128">
        <f>SUM(W33:W48)</f>
        <v>0</v>
      </c>
      <c r="X49" s="98"/>
      <c r="Y49" s="136">
        <f t="shared" ref="Y49:AH49" si="30">SUM(Y33:Y48)</f>
        <v>0</v>
      </c>
      <c r="Z49" s="136">
        <f t="shared" si="30"/>
        <v>0</v>
      </c>
      <c r="AA49" s="136">
        <f t="shared" si="30"/>
        <v>0</v>
      </c>
      <c r="AB49" s="136">
        <f t="shared" si="30"/>
        <v>0</v>
      </c>
      <c r="AC49" s="136">
        <f t="shared" si="30"/>
        <v>0</v>
      </c>
      <c r="AD49" s="136">
        <f t="shared" si="30"/>
        <v>0</v>
      </c>
      <c r="AE49" s="136">
        <f t="shared" si="30"/>
        <v>0</v>
      </c>
      <c r="AF49" s="136">
        <f t="shared" si="30"/>
        <v>0</v>
      </c>
      <c r="AG49" s="136">
        <f t="shared" si="30"/>
        <v>0</v>
      </c>
      <c r="AH49" s="136">
        <f t="shared" si="30"/>
        <v>0</v>
      </c>
      <c r="AI49" s="137">
        <f>SUM(Y49:AH49)</f>
        <v>0</v>
      </c>
      <c r="AJ49" s="138" t="str">
        <f>IF(AI49=H49,"","Amount should be equal to amount in Total budget (column H). Please check.")</f>
        <v/>
      </c>
    </row>
    <row r="50" spans="1:36" x14ac:dyDescent="0.15">
      <c r="A50" s="98"/>
      <c r="B50" s="135"/>
      <c r="C50" s="98"/>
      <c r="D50" s="98"/>
      <c r="E50" s="99"/>
      <c r="F50" s="99"/>
      <c r="G50" s="98"/>
      <c r="H50" s="100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98"/>
      <c r="AJ50" s="98"/>
    </row>
    <row r="51" spans="1:36" x14ac:dyDescent="0.15">
      <c r="A51" s="98" t="s">
        <v>2</v>
      </c>
      <c r="B51" s="142" t="s">
        <v>181</v>
      </c>
      <c r="C51" s="116" t="s">
        <v>21</v>
      </c>
      <c r="D51" s="143" t="s">
        <v>56</v>
      </c>
      <c r="E51" s="144"/>
      <c r="F51" s="118" t="s">
        <v>147</v>
      </c>
      <c r="G51" s="116"/>
      <c r="H51" s="133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98"/>
      <c r="AJ51" s="98"/>
    </row>
    <row r="52" spans="1:36" s="12" customFormat="1" x14ac:dyDescent="0.15">
      <c r="A52" s="98"/>
      <c r="B52" s="130"/>
      <c r="C52" s="49"/>
      <c r="D52" s="50"/>
      <c r="E52" s="50"/>
      <c r="F52" s="55" t="s">
        <v>143</v>
      </c>
      <c r="G52" s="57"/>
      <c r="H52" s="145">
        <f>K52+N52+Q52+T52+W52</f>
        <v>0</v>
      </c>
      <c r="I52" s="98"/>
      <c r="J52" s="98"/>
      <c r="K52" s="45"/>
      <c r="L52" s="98"/>
      <c r="M52" s="98"/>
      <c r="N52" s="45"/>
      <c r="O52" s="98"/>
      <c r="P52" s="98"/>
      <c r="Q52" s="45"/>
      <c r="R52" s="98"/>
      <c r="S52" s="98"/>
      <c r="T52" s="45"/>
      <c r="U52" s="98"/>
      <c r="V52" s="98"/>
      <c r="W52" s="45"/>
      <c r="X52" s="98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98"/>
      <c r="AJ52" s="98"/>
    </row>
    <row r="53" spans="1:36" s="12" customFormat="1" ht="12" customHeight="1" x14ac:dyDescent="0.15">
      <c r="A53" s="98"/>
      <c r="B53" s="130"/>
      <c r="C53" s="49"/>
      <c r="D53" s="50"/>
      <c r="E53" s="50"/>
      <c r="F53" s="55" t="s">
        <v>143</v>
      </c>
      <c r="G53" s="57"/>
      <c r="H53" s="145">
        <f t="shared" ref="H53:H55" si="31">K53+N53+Q53+T53+W53</f>
        <v>0</v>
      </c>
      <c r="I53" s="98"/>
      <c r="J53" s="98"/>
      <c r="K53" s="45"/>
      <c r="L53" s="98"/>
      <c r="M53" s="98"/>
      <c r="N53" s="45"/>
      <c r="O53" s="98"/>
      <c r="P53" s="98"/>
      <c r="Q53" s="45"/>
      <c r="R53" s="98"/>
      <c r="S53" s="98"/>
      <c r="T53" s="45"/>
      <c r="U53" s="98"/>
      <c r="V53" s="98"/>
      <c r="W53" s="45"/>
      <c r="X53" s="98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98"/>
      <c r="AJ53" s="98"/>
    </row>
    <row r="54" spans="1:36" s="12" customFormat="1" ht="12" customHeight="1" x14ac:dyDescent="0.15">
      <c r="A54" s="98"/>
      <c r="B54" s="130"/>
      <c r="C54" s="49"/>
      <c r="D54" s="50"/>
      <c r="E54" s="50"/>
      <c r="F54" s="55" t="s">
        <v>143</v>
      </c>
      <c r="G54" s="57"/>
      <c r="H54" s="145">
        <f t="shared" si="31"/>
        <v>0</v>
      </c>
      <c r="I54" s="98"/>
      <c r="J54" s="98"/>
      <c r="K54" s="45"/>
      <c r="L54" s="98"/>
      <c r="M54" s="98"/>
      <c r="N54" s="45"/>
      <c r="O54" s="98"/>
      <c r="P54" s="98"/>
      <c r="Q54" s="45"/>
      <c r="R54" s="98"/>
      <c r="S54" s="98"/>
      <c r="T54" s="45"/>
      <c r="U54" s="98"/>
      <c r="V54" s="98"/>
      <c r="W54" s="45"/>
      <c r="X54" s="98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98"/>
      <c r="AJ54" s="98"/>
    </row>
    <row r="55" spans="1:36" s="12" customFormat="1" ht="12" customHeight="1" x14ac:dyDescent="0.15">
      <c r="A55" s="98"/>
      <c r="B55" s="130"/>
      <c r="C55" s="49"/>
      <c r="D55" s="50"/>
      <c r="E55" s="50"/>
      <c r="F55" s="55" t="s">
        <v>143</v>
      </c>
      <c r="G55" s="57"/>
      <c r="H55" s="145">
        <f t="shared" si="31"/>
        <v>0</v>
      </c>
      <c r="I55" s="98"/>
      <c r="J55" s="98"/>
      <c r="K55" s="45"/>
      <c r="L55" s="98"/>
      <c r="M55" s="98"/>
      <c r="N55" s="45"/>
      <c r="O55" s="98"/>
      <c r="P55" s="98"/>
      <c r="Q55" s="45"/>
      <c r="R55" s="98"/>
      <c r="S55" s="98"/>
      <c r="T55" s="45"/>
      <c r="U55" s="98"/>
      <c r="V55" s="98"/>
      <c r="W55" s="45"/>
      <c r="X55" s="98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98"/>
      <c r="AJ55" s="98"/>
    </row>
    <row r="56" spans="1:36" s="12" customFormat="1" ht="12" customHeight="1" x14ac:dyDescent="0.15">
      <c r="A56" s="98"/>
      <c r="B56" s="130"/>
      <c r="C56" s="49"/>
      <c r="D56" s="50"/>
      <c r="E56" s="50"/>
      <c r="F56" s="55" t="s">
        <v>143</v>
      </c>
      <c r="G56" s="57"/>
      <c r="H56" s="145">
        <f>K56+N56+Q56+T56+W56</f>
        <v>0</v>
      </c>
      <c r="I56" s="98"/>
      <c r="J56" s="98"/>
      <c r="K56" s="45"/>
      <c r="L56" s="98"/>
      <c r="M56" s="98"/>
      <c r="N56" s="45"/>
      <c r="O56" s="98"/>
      <c r="P56" s="98"/>
      <c r="Q56" s="45"/>
      <c r="R56" s="98"/>
      <c r="S56" s="98"/>
      <c r="T56" s="45"/>
      <c r="U56" s="98"/>
      <c r="V56" s="98"/>
      <c r="W56" s="45"/>
      <c r="X56" s="98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98"/>
      <c r="AJ56" s="98"/>
    </row>
    <row r="57" spans="1:36" ht="12" customHeight="1" x14ac:dyDescent="0.15">
      <c r="A57" s="98"/>
      <c r="B57" s="135"/>
      <c r="C57" s="130"/>
      <c r="D57" s="98"/>
      <c r="E57" s="99"/>
      <c r="F57" s="99"/>
      <c r="G57" s="98"/>
      <c r="H57" s="100"/>
      <c r="I57" s="98"/>
      <c r="J57" s="98"/>
      <c r="K57" s="100"/>
      <c r="L57" s="98"/>
      <c r="M57" s="98"/>
      <c r="N57" s="100"/>
      <c r="O57" s="98"/>
      <c r="P57" s="98"/>
      <c r="Q57" s="100"/>
      <c r="R57" s="98"/>
      <c r="S57" s="98"/>
      <c r="T57" s="100"/>
      <c r="U57" s="98"/>
      <c r="V57" s="98"/>
      <c r="W57" s="100"/>
      <c r="X57" s="98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98"/>
      <c r="AJ57" s="98"/>
    </row>
    <row r="58" spans="1:36" ht="12" customHeight="1" x14ac:dyDescent="0.15">
      <c r="A58" s="98"/>
      <c r="B58" s="135" t="s">
        <v>20</v>
      </c>
      <c r="C58" s="98"/>
      <c r="D58" s="98"/>
      <c r="E58" s="99"/>
      <c r="F58" s="99"/>
      <c r="G58" s="98"/>
      <c r="H58" s="128">
        <f>SUM(H52:H57)</f>
        <v>0</v>
      </c>
      <c r="I58" s="98"/>
      <c r="J58" s="98"/>
      <c r="K58" s="128">
        <f>SUM(K52:K57)</f>
        <v>0</v>
      </c>
      <c r="L58" s="98"/>
      <c r="M58" s="98"/>
      <c r="N58" s="128">
        <f>SUM(N52:N57)</f>
        <v>0</v>
      </c>
      <c r="O58" s="98"/>
      <c r="P58" s="98"/>
      <c r="Q58" s="128">
        <f>SUM(Q52:Q57)</f>
        <v>0</v>
      </c>
      <c r="R58" s="98"/>
      <c r="S58" s="98"/>
      <c r="T58" s="128">
        <f>SUM(T52:T57)</f>
        <v>0</v>
      </c>
      <c r="U58" s="98"/>
      <c r="V58" s="98"/>
      <c r="W58" s="128">
        <f>SUM(W52:W57)</f>
        <v>0</v>
      </c>
      <c r="X58" s="98"/>
      <c r="Y58" s="136">
        <f t="shared" ref="Y58:AH58" si="32">SUM(Y52:Y57)</f>
        <v>0</v>
      </c>
      <c r="Z58" s="136">
        <f t="shared" si="32"/>
        <v>0</v>
      </c>
      <c r="AA58" s="136">
        <f t="shared" si="32"/>
        <v>0</v>
      </c>
      <c r="AB58" s="136">
        <f t="shared" si="32"/>
        <v>0</v>
      </c>
      <c r="AC58" s="136">
        <f t="shared" si="32"/>
        <v>0</v>
      </c>
      <c r="AD58" s="136">
        <f t="shared" si="32"/>
        <v>0</v>
      </c>
      <c r="AE58" s="136">
        <f t="shared" si="32"/>
        <v>0</v>
      </c>
      <c r="AF58" s="136">
        <f t="shared" si="32"/>
        <v>0</v>
      </c>
      <c r="AG58" s="136">
        <f t="shared" si="32"/>
        <v>0</v>
      </c>
      <c r="AH58" s="136">
        <f t="shared" si="32"/>
        <v>0</v>
      </c>
      <c r="AI58" s="137">
        <f>SUM(Y58:AH58)</f>
        <v>0</v>
      </c>
      <c r="AJ58" s="138" t="str">
        <f>IF(AI58=H58,"","Amount should be equal to amount in Total budget (column H). Please check.")</f>
        <v/>
      </c>
    </row>
    <row r="59" spans="1:36" ht="12" customHeight="1" x14ac:dyDescent="0.15">
      <c r="A59" s="98"/>
      <c r="B59" s="135"/>
      <c r="C59" s="98"/>
      <c r="D59" s="98"/>
      <c r="E59" s="99"/>
      <c r="F59" s="99"/>
      <c r="G59" s="98"/>
      <c r="H59" s="100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98"/>
      <c r="AJ59" s="98"/>
    </row>
    <row r="60" spans="1:36" ht="12" customHeight="1" x14ac:dyDescent="0.15">
      <c r="A60" s="98"/>
      <c r="B60" s="135"/>
      <c r="C60" s="98"/>
      <c r="D60" s="98"/>
      <c r="E60" s="99"/>
      <c r="F60" s="99"/>
      <c r="G60" s="111" t="s">
        <v>25</v>
      </c>
      <c r="H60" s="100"/>
      <c r="I60" s="98"/>
      <c r="J60" s="111" t="s">
        <v>25</v>
      </c>
      <c r="K60" s="100"/>
      <c r="L60" s="98"/>
      <c r="M60" s="111" t="s">
        <v>25</v>
      </c>
      <c r="N60" s="100"/>
      <c r="O60" s="98"/>
      <c r="P60" s="111" t="s">
        <v>25</v>
      </c>
      <c r="Q60" s="100"/>
      <c r="R60" s="98"/>
      <c r="S60" s="111" t="s">
        <v>25</v>
      </c>
      <c r="T60" s="100"/>
      <c r="U60" s="98"/>
      <c r="V60" s="111" t="s">
        <v>25</v>
      </c>
      <c r="W60" s="100"/>
      <c r="X60" s="98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98"/>
      <c r="AJ60" s="98"/>
    </row>
    <row r="61" spans="1:36" ht="12" customHeight="1" x14ac:dyDescent="0.15">
      <c r="A61" s="98" t="s">
        <v>3</v>
      </c>
      <c r="B61" s="98" t="s">
        <v>22</v>
      </c>
      <c r="C61" s="146" t="s">
        <v>23</v>
      </c>
      <c r="D61" s="118" t="s">
        <v>147</v>
      </c>
      <c r="E61" s="117" t="s">
        <v>24</v>
      </c>
      <c r="F61" s="118" t="s">
        <v>18</v>
      </c>
      <c r="G61" s="116" t="s">
        <v>26</v>
      </c>
      <c r="H61" s="119" t="s">
        <v>20</v>
      </c>
      <c r="I61" s="98"/>
      <c r="J61" s="116" t="s">
        <v>26</v>
      </c>
      <c r="K61" s="119" t="s">
        <v>20</v>
      </c>
      <c r="L61" s="98"/>
      <c r="M61" s="116" t="s">
        <v>26</v>
      </c>
      <c r="N61" s="119" t="s">
        <v>20</v>
      </c>
      <c r="O61" s="98"/>
      <c r="P61" s="116" t="s">
        <v>26</v>
      </c>
      <c r="Q61" s="119" t="s">
        <v>20</v>
      </c>
      <c r="R61" s="98"/>
      <c r="S61" s="116" t="s">
        <v>26</v>
      </c>
      <c r="T61" s="119" t="s">
        <v>20</v>
      </c>
      <c r="U61" s="98"/>
      <c r="V61" s="116" t="s">
        <v>26</v>
      </c>
      <c r="W61" s="119" t="s">
        <v>20</v>
      </c>
      <c r="X61" s="98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98"/>
      <c r="AJ61" s="98"/>
    </row>
    <row r="62" spans="1:36" s="12" customFormat="1" ht="12" customHeight="1" x14ac:dyDescent="0.15">
      <c r="A62" s="98"/>
      <c r="B62" s="98"/>
      <c r="C62" s="51"/>
      <c r="D62" s="55" t="s">
        <v>143</v>
      </c>
      <c r="E62" s="147" t="s">
        <v>44</v>
      </c>
      <c r="F62" s="44"/>
      <c r="G62" s="148">
        <f>J62+M62+P62+S62+V62</f>
        <v>0</v>
      </c>
      <c r="H62" s="128">
        <f>K62+N62+Q62+T62+W62</f>
        <v>0</v>
      </c>
      <c r="I62" s="98"/>
      <c r="J62" s="46"/>
      <c r="K62" s="128">
        <f>ROUND(J62*$F62,0)</f>
        <v>0</v>
      </c>
      <c r="L62" s="129"/>
      <c r="M62" s="46"/>
      <c r="N62" s="128">
        <f>ROUND(M62*$F62,0)</f>
        <v>0</v>
      </c>
      <c r="O62" s="98"/>
      <c r="P62" s="46"/>
      <c r="Q62" s="128">
        <f>ROUND(P62*$F62,0)</f>
        <v>0</v>
      </c>
      <c r="R62" s="98"/>
      <c r="S62" s="46"/>
      <c r="T62" s="128">
        <f>ROUND(S62*$F62,0)</f>
        <v>0</v>
      </c>
      <c r="U62" s="98"/>
      <c r="V62" s="46"/>
      <c r="W62" s="128">
        <f>ROUND(V62*$F62,0)</f>
        <v>0</v>
      </c>
      <c r="X62" s="98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98"/>
      <c r="AJ62" s="98"/>
    </row>
    <row r="63" spans="1:36" s="12" customFormat="1" ht="12" customHeight="1" x14ac:dyDescent="0.15">
      <c r="A63" s="98"/>
      <c r="B63" s="98"/>
      <c r="C63" s="51"/>
      <c r="D63" s="55" t="s">
        <v>143</v>
      </c>
      <c r="E63" s="147" t="s">
        <v>44</v>
      </c>
      <c r="F63" s="44"/>
      <c r="G63" s="148">
        <f t="shared" ref="G63:G75" si="33">J63+M63+P63+S63+V63</f>
        <v>0</v>
      </c>
      <c r="H63" s="128">
        <f t="shared" ref="H63:H75" si="34">K63+N63+Q63+T63+W63</f>
        <v>0</v>
      </c>
      <c r="I63" s="98"/>
      <c r="J63" s="46"/>
      <c r="K63" s="128">
        <f t="shared" ref="K63:K75" si="35">ROUND(J63*$F63,0)</f>
        <v>0</v>
      </c>
      <c r="L63" s="129"/>
      <c r="M63" s="46"/>
      <c r="N63" s="128">
        <f t="shared" ref="N63:N75" si="36">ROUND(M63*$F63,0)</f>
        <v>0</v>
      </c>
      <c r="O63" s="98"/>
      <c r="P63" s="46"/>
      <c r="Q63" s="128">
        <f t="shared" ref="Q63:Q75" si="37">ROUND(P63*$F63,0)</f>
        <v>0</v>
      </c>
      <c r="R63" s="98"/>
      <c r="S63" s="46"/>
      <c r="T63" s="128">
        <f t="shared" ref="T63:T75" si="38">ROUND(S63*$F63,0)</f>
        <v>0</v>
      </c>
      <c r="U63" s="98"/>
      <c r="V63" s="46"/>
      <c r="W63" s="128">
        <f t="shared" ref="W63:W75" si="39">ROUND(V63*$F63,0)</f>
        <v>0</v>
      </c>
      <c r="X63" s="98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98"/>
      <c r="AJ63" s="98"/>
    </row>
    <row r="64" spans="1:36" s="12" customFormat="1" ht="12" customHeight="1" x14ac:dyDescent="0.15">
      <c r="A64" s="98"/>
      <c r="B64" s="98"/>
      <c r="C64" s="51"/>
      <c r="D64" s="55" t="s">
        <v>143</v>
      </c>
      <c r="E64" s="147" t="s">
        <v>44</v>
      </c>
      <c r="F64" s="44"/>
      <c r="G64" s="148">
        <f t="shared" si="33"/>
        <v>0</v>
      </c>
      <c r="H64" s="128">
        <f t="shared" si="34"/>
        <v>0</v>
      </c>
      <c r="I64" s="98"/>
      <c r="J64" s="46"/>
      <c r="K64" s="128">
        <f t="shared" si="35"/>
        <v>0</v>
      </c>
      <c r="L64" s="129"/>
      <c r="M64" s="46"/>
      <c r="N64" s="128">
        <f t="shared" si="36"/>
        <v>0</v>
      </c>
      <c r="O64" s="98"/>
      <c r="P64" s="46"/>
      <c r="Q64" s="128">
        <f t="shared" si="37"/>
        <v>0</v>
      </c>
      <c r="R64" s="98"/>
      <c r="S64" s="46"/>
      <c r="T64" s="128">
        <f t="shared" si="38"/>
        <v>0</v>
      </c>
      <c r="U64" s="98"/>
      <c r="V64" s="46"/>
      <c r="W64" s="128">
        <f t="shared" si="39"/>
        <v>0</v>
      </c>
      <c r="X64" s="98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98"/>
      <c r="AJ64" s="98"/>
    </row>
    <row r="65" spans="1:36" s="12" customFormat="1" ht="12" customHeight="1" x14ac:dyDescent="0.15">
      <c r="A65" s="98"/>
      <c r="B65" s="98"/>
      <c r="C65" s="51"/>
      <c r="D65" s="55" t="s">
        <v>143</v>
      </c>
      <c r="E65" s="147" t="s">
        <v>44</v>
      </c>
      <c r="F65" s="44"/>
      <c r="G65" s="148">
        <f t="shared" si="33"/>
        <v>0</v>
      </c>
      <c r="H65" s="128">
        <f t="shared" si="34"/>
        <v>0</v>
      </c>
      <c r="I65" s="98"/>
      <c r="J65" s="46"/>
      <c r="K65" s="128">
        <f t="shared" si="35"/>
        <v>0</v>
      </c>
      <c r="L65" s="129"/>
      <c r="M65" s="46"/>
      <c r="N65" s="128">
        <f t="shared" si="36"/>
        <v>0</v>
      </c>
      <c r="O65" s="98"/>
      <c r="P65" s="46"/>
      <c r="Q65" s="128">
        <f t="shared" si="37"/>
        <v>0</v>
      </c>
      <c r="R65" s="98"/>
      <c r="S65" s="46"/>
      <c r="T65" s="128">
        <f t="shared" si="38"/>
        <v>0</v>
      </c>
      <c r="U65" s="98"/>
      <c r="V65" s="46"/>
      <c r="W65" s="128">
        <f t="shared" si="39"/>
        <v>0</v>
      </c>
      <c r="X65" s="98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98"/>
      <c r="AJ65" s="98"/>
    </row>
    <row r="66" spans="1:36" s="12" customFormat="1" ht="12" customHeight="1" x14ac:dyDescent="0.15">
      <c r="A66" s="98"/>
      <c r="B66" s="98"/>
      <c r="C66" s="51"/>
      <c r="D66" s="55" t="s">
        <v>143</v>
      </c>
      <c r="E66" s="147" t="s">
        <v>44</v>
      </c>
      <c r="F66" s="44"/>
      <c r="G66" s="148">
        <f t="shared" si="33"/>
        <v>0</v>
      </c>
      <c r="H66" s="128">
        <f t="shared" si="34"/>
        <v>0</v>
      </c>
      <c r="I66" s="98"/>
      <c r="J66" s="46"/>
      <c r="K66" s="128">
        <f t="shared" si="35"/>
        <v>0</v>
      </c>
      <c r="L66" s="129"/>
      <c r="M66" s="46"/>
      <c r="N66" s="128">
        <f t="shared" si="36"/>
        <v>0</v>
      </c>
      <c r="O66" s="98"/>
      <c r="P66" s="46"/>
      <c r="Q66" s="128">
        <f t="shared" si="37"/>
        <v>0</v>
      </c>
      <c r="R66" s="98"/>
      <c r="S66" s="46"/>
      <c r="T66" s="128">
        <f t="shared" si="38"/>
        <v>0</v>
      </c>
      <c r="U66" s="98"/>
      <c r="V66" s="46"/>
      <c r="W66" s="128">
        <f t="shared" si="39"/>
        <v>0</v>
      </c>
      <c r="X66" s="98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98"/>
      <c r="AJ66" s="98"/>
    </row>
    <row r="67" spans="1:36" s="12" customFormat="1" ht="12" customHeight="1" x14ac:dyDescent="0.15">
      <c r="A67" s="98"/>
      <c r="B67" s="98"/>
      <c r="C67" s="51"/>
      <c r="D67" s="55" t="s">
        <v>143</v>
      </c>
      <c r="E67" s="147" t="s">
        <v>44</v>
      </c>
      <c r="F67" s="44"/>
      <c r="G67" s="148">
        <f t="shared" si="33"/>
        <v>0</v>
      </c>
      <c r="H67" s="128">
        <f t="shared" si="34"/>
        <v>0</v>
      </c>
      <c r="I67" s="98"/>
      <c r="J67" s="46"/>
      <c r="K67" s="128">
        <f t="shared" si="35"/>
        <v>0</v>
      </c>
      <c r="L67" s="129"/>
      <c r="M67" s="46"/>
      <c r="N67" s="128">
        <f t="shared" si="36"/>
        <v>0</v>
      </c>
      <c r="O67" s="98"/>
      <c r="P67" s="46"/>
      <c r="Q67" s="128">
        <f t="shared" si="37"/>
        <v>0</v>
      </c>
      <c r="R67" s="98"/>
      <c r="S67" s="46"/>
      <c r="T67" s="128">
        <f t="shared" si="38"/>
        <v>0</v>
      </c>
      <c r="U67" s="98"/>
      <c r="V67" s="46"/>
      <c r="W67" s="128">
        <f t="shared" si="39"/>
        <v>0</v>
      </c>
      <c r="X67" s="98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98"/>
      <c r="AJ67" s="98"/>
    </row>
    <row r="68" spans="1:36" s="12" customFormat="1" ht="12" customHeight="1" x14ac:dyDescent="0.15">
      <c r="A68" s="98"/>
      <c r="B68" s="98"/>
      <c r="C68" s="51"/>
      <c r="D68" s="55" t="s">
        <v>143</v>
      </c>
      <c r="E68" s="147" t="s">
        <v>44</v>
      </c>
      <c r="F68" s="44"/>
      <c r="G68" s="148">
        <f t="shared" si="33"/>
        <v>0</v>
      </c>
      <c r="H68" s="128">
        <f t="shared" si="34"/>
        <v>0</v>
      </c>
      <c r="I68" s="98"/>
      <c r="J68" s="46"/>
      <c r="K68" s="128">
        <f t="shared" si="35"/>
        <v>0</v>
      </c>
      <c r="L68" s="129"/>
      <c r="M68" s="46"/>
      <c r="N68" s="128">
        <f t="shared" si="36"/>
        <v>0</v>
      </c>
      <c r="O68" s="98"/>
      <c r="P68" s="46"/>
      <c r="Q68" s="128">
        <f t="shared" si="37"/>
        <v>0</v>
      </c>
      <c r="R68" s="98"/>
      <c r="S68" s="46"/>
      <c r="T68" s="128">
        <f t="shared" si="38"/>
        <v>0</v>
      </c>
      <c r="U68" s="98"/>
      <c r="V68" s="46"/>
      <c r="W68" s="128">
        <f t="shared" si="39"/>
        <v>0</v>
      </c>
      <c r="X68" s="98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98"/>
      <c r="AJ68" s="98"/>
    </row>
    <row r="69" spans="1:36" s="12" customFormat="1" ht="12" customHeight="1" x14ac:dyDescent="0.15">
      <c r="A69" s="98"/>
      <c r="B69" s="98"/>
      <c r="C69" s="51"/>
      <c r="D69" s="55" t="s">
        <v>143</v>
      </c>
      <c r="E69" s="147" t="s">
        <v>44</v>
      </c>
      <c r="F69" s="44"/>
      <c r="G69" s="148">
        <f t="shared" si="33"/>
        <v>0</v>
      </c>
      <c r="H69" s="128">
        <f t="shared" si="34"/>
        <v>0</v>
      </c>
      <c r="I69" s="98"/>
      <c r="J69" s="46"/>
      <c r="K69" s="128">
        <f t="shared" si="35"/>
        <v>0</v>
      </c>
      <c r="L69" s="129"/>
      <c r="M69" s="46"/>
      <c r="N69" s="128">
        <f t="shared" si="36"/>
        <v>0</v>
      </c>
      <c r="O69" s="98"/>
      <c r="P69" s="46"/>
      <c r="Q69" s="128">
        <f t="shared" si="37"/>
        <v>0</v>
      </c>
      <c r="R69" s="98"/>
      <c r="S69" s="46"/>
      <c r="T69" s="128">
        <f t="shared" si="38"/>
        <v>0</v>
      </c>
      <c r="U69" s="98"/>
      <c r="V69" s="46"/>
      <c r="W69" s="128">
        <f t="shared" si="39"/>
        <v>0</v>
      </c>
      <c r="X69" s="98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98"/>
      <c r="AJ69" s="98"/>
    </row>
    <row r="70" spans="1:36" s="12" customFormat="1" ht="12" customHeight="1" x14ac:dyDescent="0.15">
      <c r="A70" s="98"/>
      <c r="B70" s="98"/>
      <c r="C70" s="51"/>
      <c r="D70" s="55" t="s">
        <v>143</v>
      </c>
      <c r="E70" s="147" t="s">
        <v>44</v>
      </c>
      <c r="F70" s="44"/>
      <c r="G70" s="148">
        <f t="shared" si="33"/>
        <v>0</v>
      </c>
      <c r="H70" s="128">
        <f t="shared" si="34"/>
        <v>0</v>
      </c>
      <c r="I70" s="98"/>
      <c r="J70" s="46"/>
      <c r="K70" s="128">
        <f t="shared" si="35"/>
        <v>0</v>
      </c>
      <c r="L70" s="129"/>
      <c r="M70" s="46"/>
      <c r="N70" s="128">
        <f t="shared" si="36"/>
        <v>0</v>
      </c>
      <c r="O70" s="98"/>
      <c r="P70" s="46"/>
      <c r="Q70" s="128">
        <f t="shared" si="37"/>
        <v>0</v>
      </c>
      <c r="R70" s="98"/>
      <c r="S70" s="46"/>
      <c r="T70" s="128">
        <f t="shared" si="38"/>
        <v>0</v>
      </c>
      <c r="U70" s="98"/>
      <c r="V70" s="46"/>
      <c r="W70" s="128">
        <f t="shared" si="39"/>
        <v>0</v>
      </c>
      <c r="X70" s="98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98"/>
      <c r="AJ70" s="98"/>
    </row>
    <row r="71" spans="1:36" s="12" customFormat="1" ht="12" customHeight="1" x14ac:dyDescent="0.15">
      <c r="A71" s="98"/>
      <c r="B71" s="98"/>
      <c r="C71" s="51"/>
      <c r="D71" s="55" t="s">
        <v>143</v>
      </c>
      <c r="E71" s="147" t="s">
        <v>44</v>
      </c>
      <c r="F71" s="44"/>
      <c r="G71" s="148">
        <f t="shared" si="33"/>
        <v>0</v>
      </c>
      <c r="H71" s="128">
        <f t="shared" si="34"/>
        <v>0</v>
      </c>
      <c r="I71" s="98"/>
      <c r="J71" s="46"/>
      <c r="K71" s="128">
        <f t="shared" si="35"/>
        <v>0</v>
      </c>
      <c r="L71" s="129"/>
      <c r="M71" s="46"/>
      <c r="N71" s="128">
        <f t="shared" si="36"/>
        <v>0</v>
      </c>
      <c r="O71" s="98"/>
      <c r="P71" s="46"/>
      <c r="Q71" s="128">
        <f t="shared" si="37"/>
        <v>0</v>
      </c>
      <c r="R71" s="98"/>
      <c r="S71" s="46"/>
      <c r="T71" s="128">
        <f t="shared" si="38"/>
        <v>0</v>
      </c>
      <c r="U71" s="98"/>
      <c r="V71" s="46"/>
      <c r="W71" s="128">
        <f t="shared" si="39"/>
        <v>0</v>
      </c>
      <c r="X71" s="98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98"/>
      <c r="AJ71" s="98"/>
    </row>
    <row r="72" spans="1:36" s="12" customFormat="1" ht="12" customHeight="1" x14ac:dyDescent="0.15">
      <c r="A72" s="98"/>
      <c r="B72" s="98"/>
      <c r="C72" s="51"/>
      <c r="D72" s="55" t="s">
        <v>143</v>
      </c>
      <c r="E72" s="147" t="s">
        <v>44</v>
      </c>
      <c r="F72" s="44"/>
      <c r="G72" s="148">
        <f t="shared" si="33"/>
        <v>0</v>
      </c>
      <c r="H72" s="128">
        <f t="shared" si="34"/>
        <v>0</v>
      </c>
      <c r="I72" s="98"/>
      <c r="J72" s="46"/>
      <c r="K72" s="128">
        <f t="shared" si="35"/>
        <v>0</v>
      </c>
      <c r="L72" s="129"/>
      <c r="M72" s="46"/>
      <c r="N72" s="128">
        <f t="shared" si="36"/>
        <v>0</v>
      </c>
      <c r="O72" s="98"/>
      <c r="P72" s="46"/>
      <c r="Q72" s="128">
        <f t="shared" si="37"/>
        <v>0</v>
      </c>
      <c r="R72" s="98"/>
      <c r="S72" s="46"/>
      <c r="T72" s="128">
        <f t="shared" si="38"/>
        <v>0</v>
      </c>
      <c r="U72" s="98"/>
      <c r="V72" s="46"/>
      <c r="W72" s="128">
        <f t="shared" si="39"/>
        <v>0</v>
      </c>
      <c r="X72" s="98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98"/>
      <c r="AJ72" s="98"/>
    </row>
    <row r="73" spans="1:36" s="12" customFormat="1" ht="12" customHeight="1" x14ac:dyDescent="0.15">
      <c r="A73" s="98"/>
      <c r="B73" s="98"/>
      <c r="C73" s="51"/>
      <c r="D73" s="55" t="s">
        <v>143</v>
      </c>
      <c r="E73" s="147" t="s">
        <v>44</v>
      </c>
      <c r="F73" s="44"/>
      <c r="G73" s="148">
        <f t="shared" si="33"/>
        <v>0</v>
      </c>
      <c r="H73" s="128">
        <f t="shared" si="34"/>
        <v>0</v>
      </c>
      <c r="I73" s="98"/>
      <c r="J73" s="46"/>
      <c r="K73" s="128">
        <f t="shared" si="35"/>
        <v>0</v>
      </c>
      <c r="L73" s="129"/>
      <c r="M73" s="46"/>
      <c r="N73" s="128">
        <f t="shared" si="36"/>
        <v>0</v>
      </c>
      <c r="O73" s="98"/>
      <c r="P73" s="46"/>
      <c r="Q73" s="128">
        <f t="shared" si="37"/>
        <v>0</v>
      </c>
      <c r="R73" s="98"/>
      <c r="S73" s="46"/>
      <c r="T73" s="128">
        <f t="shared" si="38"/>
        <v>0</v>
      </c>
      <c r="U73" s="98"/>
      <c r="V73" s="46"/>
      <c r="W73" s="128">
        <f t="shared" si="39"/>
        <v>0</v>
      </c>
      <c r="X73" s="98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98"/>
      <c r="AJ73" s="98"/>
    </row>
    <row r="74" spans="1:36" s="12" customFormat="1" ht="12" customHeight="1" x14ac:dyDescent="0.15">
      <c r="A74" s="98"/>
      <c r="B74" s="98"/>
      <c r="C74" s="51"/>
      <c r="D74" s="55" t="s">
        <v>143</v>
      </c>
      <c r="E74" s="147" t="s">
        <v>44</v>
      </c>
      <c r="F74" s="44"/>
      <c r="G74" s="148">
        <f t="shared" si="33"/>
        <v>0</v>
      </c>
      <c r="H74" s="128">
        <f t="shared" si="34"/>
        <v>0</v>
      </c>
      <c r="I74" s="98"/>
      <c r="J74" s="46"/>
      <c r="K74" s="128">
        <f t="shared" si="35"/>
        <v>0</v>
      </c>
      <c r="L74" s="129"/>
      <c r="M74" s="46"/>
      <c r="N74" s="128">
        <f t="shared" si="36"/>
        <v>0</v>
      </c>
      <c r="O74" s="98"/>
      <c r="P74" s="46"/>
      <c r="Q74" s="128">
        <f t="shared" si="37"/>
        <v>0</v>
      </c>
      <c r="R74" s="98"/>
      <c r="S74" s="46"/>
      <c r="T74" s="128">
        <f t="shared" si="38"/>
        <v>0</v>
      </c>
      <c r="U74" s="98"/>
      <c r="V74" s="46"/>
      <c r="W74" s="128">
        <f t="shared" si="39"/>
        <v>0</v>
      </c>
      <c r="X74" s="98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98"/>
      <c r="AJ74" s="98"/>
    </row>
    <row r="75" spans="1:36" s="12" customFormat="1" ht="12" customHeight="1" x14ac:dyDescent="0.15">
      <c r="A75" s="98"/>
      <c r="B75" s="98"/>
      <c r="C75" s="51"/>
      <c r="D75" s="55" t="s">
        <v>143</v>
      </c>
      <c r="E75" s="147" t="s">
        <v>44</v>
      </c>
      <c r="F75" s="44"/>
      <c r="G75" s="148">
        <f t="shared" si="33"/>
        <v>0</v>
      </c>
      <c r="H75" s="128">
        <f t="shared" si="34"/>
        <v>0</v>
      </c>
      <c r="I75" s="98"/>
      <c r="J75" s="46"/>
      <c r="K75" s="128">
        <f t="shared" si="35"/>
        <v>0</v>
      </c>
      <c r="L75" s="129"/>
      <c r="M75" s="46"/>
      <c r="N75" s="128">
        <f t="shared" si="36"/>
        <v>0</v>
      </c>
      <c r="O75" s="98"/>
      <c r="P75" s="46"/>
      <c r="Q75" s="128">
        <f t="shared" si="37"/>
        <v>0</v>
      </c>
      <c r="R75" s="98"/>
      <c r="S75" s="46"/>
      <c r="T75" s="128">
        <f t="shared" si="38"/>
        <v>0</v>
      </c>
      <c r="U75" s="98"/>
      <c r="V75" s="46"/>
      <c r="W75" s="128">
        <f t="shared" si="39"/>
        <v>0</v>
      </c>
      <c r="X75" s="98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98"/>
      <c r="AJ75" s="98"/>
    </row>
    <row r="76" spans="1:36" ht="12" customHeight="1" x14ac:dyDescent="0.15">
      <c r="A76" s="98"/>
      <c r="B76" s="98"/>
      <c r="C76" s="51"/>
      <c r="D76" s="55" t="s">
        <v>143</v>
      </c>
      <c r="E76" s="147" t="s">
        <v>44</v>
      </c>
      <c r="F76" s="44"/>
      <c r="G76" s="148">
        <f>J76+M76+P76+S76+V76</f>
        <v>0</v>
      </c>
      <c r="H76" s="128">
        <f>K76+N76+Q76+T76+W76</f>
        <v>0</v>
      </c>
      <c r="I76" s="98"/>
      <c r="J76" s="46"/>
      <c r="K76" s="128">
        <f>ROUND(J76*$F76,0)</f>
        <v>0</v>
      </c>
      <c r="L76" s="129"/>
      <c r="M76" s="46"/>
      <c r="N76" s="128">
        <f>ROUND(M76*$F76,0)</f>
        <v>0</v>
      </c>
      <c r="O76" s="98"/>
      <c r="P76" s="46"/>
      <c r="Q76" s="128">
        <f>ROUND(P76*$F76,0)</f>
        <v>0</v>
      </c>
      <c r="R76" s="98"/>
      <c r="S76" s="46"/>
      <c r="T76" s="128">
        <f>ROUND(S76*$F76,0)</f>
        <v>0</v>
      </c>
      <c r="U76" s="98"/>
      <c r="V76" s="46"/>
      <c r="W76" s="128">
        <f>ROUND(V76*$F76,0)</f>
        <v>0</v>
      </c>
      <c r="X76" s="98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98"/>
      <c r="AJ76" s="98"/>
    </row>
    <row r="77" spans="1:36" ht="12" customHeight="1" x14ac:dyDescent="0.15">
      <c r="A77" s="98"/>
      <c r="B77" s="114"/>
      <c r="C77" s="114"/>
      <c r="D77" s="114"/>
      <c r="E77" s="99"/>
      <c r="F77" s="101"/>
      <c r="G77" s="98"/>
      <c r="H77" s="100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98"/>
      <c r="AJ77" s="98"/>
    </row>
    <row r="78" spans="1:36" ht="12" customHeight="1" x14ac:dyDescent="0.15">
      <c r="A78" s="98"/>
      <c r="B78" s="135" t="s">
        <v>20</v>
      </c>
      <c r="C78" s="98"/>
      <c r="D78" s="98"/>
      <c r="E78" s="99"/>
      <c r="F78" s="99"/>
      <c r="G78" s="127">
        <f>SUM(G62:G77)</f>
        <v>0</v>
      </c>
      <c r="H78" s="128">
        <f>SUM(H62:H77)</f>
        <v>0</v>
      </c>
      <c r="I78" s="98"/>
      <c r="J78" s="127">
        <f>SUM(J62:J77)</f>
        <v>0</v>
      </c>
      <c r="K78" s="128">
        <f>SUM(K62:K77)</f>
        <v>0</v>
      </c>
      <c r="L78" s="129"/>
      <c r="M78" s="127">
        <f>SUM(M62:M77)</f>
        <v>0</v>
      </c>
      <c r="N78" s="128">
        <f>SUM(N62:N77)</f>
        <v>0</v>
      </c>
      <c r="O78" s="98"/>
      <c r="P78" s="127">
        <f>SUM(P62:P77)</f>
        <v>0</v>
      </c>
      <c r="Q78" s="128">
        <f>SUM(Q62:Q77)</f>
        <v>0</v>
      </c>
      <c r="R78" s="98"/>
      <c r="S78" s="127">
        <f>SUM(S62:S77)</f>
        <v>0</v>
      </c>
      <c r="T78" s="128">
        <f>SUM(T62:T77)</f>
        <v>0</v>
      </c>
      <c r="U78" s="98"/>
      <c r="V78" s="127">
        <f>SUM(V62:V77)</f>
        <v>0</v>
      </c>
      <c r="W78" s="128">
        <f>SUM(W62:W77)</f>
        <v>0</v>
      </c>
      <c r="X78" s="98"/>
      <c r="Y78" s="136">
        <f>SUM(Y62:Y77)</f>
        <v>0</v>
      </c>
      <c r="Z78" s="136">
        <f t="shared" ref="Z78:AH78" si="40">SUM(Z62:Z77)</f>
        <v>0</v>
      </c>
      <c r="AA78" s="136">
        <f t="shared" si="40"/>
        <v>0</v>
      </c>
      <c r="AB78" s="136">
        <f t="shared" si="40"/>
        <v>0</v>
      </c>
      <c r="AC78" s="136">
        <f t="shared" si="40"/>
        <v>0</v>
      </c>
      <c r="AD78" s="136">
        <f t="shared" si="40"/>
        <v>0</v>
      </c>
      <c r="AE78" s="136">
        <f t="shared" si="40"/>
        <v>0</v>
      </c>
      <c r="AF78" s="136">
        <f t="shared" si="40"/>
        <v>0</v>
      </c>
      <c r="AG78" s="136">
        <f t="shared" si="40"/>
        <v>0</v>
      </c>
      <c r="AH78" s="136">
        <f t="shared" si="40"/>
        <v>0</v>
      </c>
      <c r="AI78" s="137">
        <f>SUM(Y78:AH78)</f>
        <v>0</v>
      </c>
      <c r="AJ78" s="138" t="str">
        <f>IF(AI78=H78,"","Amount should be equal to amount in Total budget (column H). Please check.")</f>
        <v/>
      </c>
    </row>
    <row r="79" spans="1:36" ht="12" customHeight="1" x14ac:dyDescent="0.15">
      <c r="A79" s="98"/>
      <c r="B79" s="135"/>
      <c r="C79" s="98"/>
      <c r="D79" s="98"/>
      <c r="E79" s="99"/>
      <c r="F79" s="99"/>
      <c r="G79" s="98"/>
      <c r="H79" s="100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98"/>
      <c r="AJ79" s="98"/>
    </row>
    <row r="80" spans="1:36" ht="12" customHeight="1" x14ac:dyDescent="0.15">
      <c r="A80" s="98"/>
      <c r="B80" s="135"/>
      <c r="C80" s="98"/>
      <c r="D80" s="98"/>
      <c r="E80" s="99"/>
      <c r="F80" s="99"/>
      <c r="G80" s="111" t="s">
        <v>25</v>
      </c>
      <c r="H80" s="100"/>
      <c r="I80" s="98"/>
      <c r="J80" s="111" t="s">
        <v>25</v>
      </c>
      <c r="K80" s="100"/>
      <c r="L80" s="98"/>
      <c r="M80" s="111" t="s">
        <v>25</v>
      </c>
      <c r="N80" s="100"/>
      <c r="O80" s="98"/>
      <c r="P80" s="111" t="s">
        <v>25</v>
      </c>
      <c r="Q80" s="100"/>
      <c r="R80" s="98"/>
      <c r="S80" s="111" t="s">
        <v>25</v>
      </c>
      <c r="T80" s="100"/>
      <c r="U80" s="98"/>
      <c r="V80" s="111" t="s">
        <v>25</v>
      </c>
      <c r="W80" s="100"/>
      <c r="X80" s="98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98"/>
      <c r="AJ80" s="98"/>
    </row>
    <row r="81" spans="1:36" ht="12" customHeight="1" x14ac:dyDescent="0.15">
      <c r="A81" s="98" t="s">
        <v>4</v>
      </c>
      <c r="B81" s="98" t="s">
        <v>28</v>
      </c>
      <c r="C81" s="116" t="s">
        <v>27</v>
      </c>
      <c r="D81" s="118" t="s">
        <v>147</v>
      </c>
      <c r="E81" s="116"/>
      <c r="F81" s="117" t="s">
        <v>8</v>
      </c>
      <c r="G81" s="116" t="s">
        <v>55</v>
      </c>
      <c r="H81" s="119" t="s">
        <v>20</v>
      </c>
      <c r="I81" s="98"/>
      <c r="J81" s="116" t="s">
        <v>55</v>
      </c>
      <c r="K81" s="119" t="s">
        <v>20</v>
      </c>
      <c r="L81" s="98"/>
      <c r="M81" s="116" t="s">
        <v>55</v>
      </c>
      <c r="N81" s="119" t="s">
        <v>20</v>
      </c>
      <c r="O81" s="98"/>
      <c r="P81" s="116" t="s">
        <v>55</v>
      </c>
      <c r="Q81" s="119" t="s">
        <v>20</v>
      </c>
      <c r="R81" s="98"/>
      <c r="S81" s="116" t="s">
        <v>55</v>
      </c>
      <c r="T81" s="119" t="s">
        <v>20</v>
      </c>
      <c r="U81" s="98"/>
      <c r="V81" s="116" t="s">
        <v>55</v>
      </c>
      <c r="W81" s="119" t="s">
        <v>20</v>
      </c>
      <c r="X81" s="98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98"/>
      <c r="AJ81" s="98"/>
    </row>
    <row r="82" spans="1:36" s="12" customFormat="1" ht="12" customHeight="1" x14ac:dyDescent="0.15">
      <c r="A82" s="98"/>
      <c r="B82" s="98"/>
      <c r="C82" s="51"/>
      <c r="D82" s="55" t="s">
        <v>143</v>
      </c>
      <c r="E82" s="57"/>
      <c r="F82" s="47"/>
      <c r="G82" s="127">
        <f>J82+M82+P82+S82+V82</f>
        <v>0</v>
      </c>
      <c r="H82" s="128">
        <f>K82+N82+Q82+T82+W82</f>
        <v>0</v>
      </c>
      <c r="I82" s="98"/>
      <c r="J82" s="46"/>
      <c r="K82" s="128">
        <f>ROUND(J82*$F82,0)</f>
        <v>0</v>
      </c>
      <c r="L82" s="129"/>
      <c r="M82" s="46"/>
      <c r="N82" s="128">
        <f>ROUND(M82*$F82,0)</f>
        <v>0</v>
      </c>
      <c r="O82" s="98"/>
      <c r="P82" s="46"/>
      <c r="Q82" s="128">
        <f>ROUND(P82*$F82,0)</f>
        <v>0</v>
      </c>
      <c r="R82" s="98"/>
      <c r="S82" s="46"/>
      <c r="T82" s="128">
        <f>ROUND(S82*$F82,0)</f>
        <v>0</v>
      </c>
      <c r="U82" s="98"/>
      <c r="V82" s="46"/>
      <c r="W82" s="128">
        <f>ROUND(V82*$F82,0)</f>
        <v>0</v>
      </c>
      <c r="X82" s="98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98"/>
      <c r="AJ82" s="98"/>
    </row>
    <row r="83" spans="1:36" s="12" customFormat="1" ht="12.75" x14ac:dyDescent="0.2">
      <c r="A83" s="98"/>
      <c r="B83" s="98"/>
      <c r="C83" s="51"/>
      <c r="D83" s="55" t="s">
        <v>143</v>
      </c>
      <c r="E83" s="52"/>
      <c r="F83" s="47"/>
      <c r="G83" s="127">
        <f t="shared" ref="G83:G94" si="41">J83+M83+P83+S83+V83</f>
        <v>0</v>
      </c>
      <c r="H83" s="128">
        <f t="shared" ref="H83:H94" si="42">K83+N83+Q83+T83+W83</f>
        <v>0</v>
      </c>
      <c r="I83" s="98"/>
      <c r="J83" s="46"/>
      <c r="K83" s="128">
        <f t="shared" ref="K83:K94" si="43">ROUND(J83*$F83,0)</f>
        <v>0</v>
      </c>
      <c r="L83" s="129"/>
      <c r="M83" s="46"/>
      <c r="N83" s="128">
        <f t="shared" ref="N83:N94" si="44">ROUND(M83*$F83,0)</f>
        <v>0</v>
      </c>
      <c r="O83" s="98"/>
      <c r="P83" s="46"/>
      <c r="Q83" s="128">
        <f t="shared" ref="Q83:Q94" si="45">ROUND(P83*$F83,0)</f>
        <v>0</v>
      </c>
      <c r="R83" s="98"/>
      <c r="S83" s="46"/>
      <c r="T83" s="128">
        <f t="shared" ref="T83:T94" si="46">ROUND(S83*$F83,0)</f>
        <v>0</v>
      </c>
      <c r="U83" s="98"/>
      <c r="V83" s="46"/>
      <c r="W83" s="128">
        <f t="shared" ref="W83:W94" si="47">ROUND(V83*$F83,0)</f>
        <v>0</v>
      </c>
      <c r="X83" s="98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98"/>
      <c r="AJ83" s="98"/>
    </row>
    <row r="84" spans="1:36" s="12" customFormat="1" ht="12.75" x14ac:dyDescent="0.2">
      <c r="A84" s="98"/>
      <c r="B84" s="98"/>
      <c r="C84" s="51"/>
      <c r="D84" s="55" t="s">
        <v>143</v>
      </c>
      <c r="E84" s="52"/>
      <c r="F84" s="47"/>
      <c r="G84" s="127">
        <f t="shared" si="41"/>
        <v>0</v>
      </c>
      <c r="H84" s="128">
        <f t="shared" si="42"/>
        <v>0</v>
      </c>
      <c r="I84" s="98"/>
      <c r="J84" s="46"/>
      <c r="K84" s="128">
        <f t="shared" si="43"/>
        <v>0</v>
      </c>
      <c r="L84" s="129"/>
      <c r="M84" s="46"/>
      <c r="N84" s="128">
        <f t="shared" si="44"/>
        <v>0</v>
      </c>
      <c r="O84" s="98"/>
      <c r="P84" s="46"/>
      <c r="Q84" s="128">
        <f t="shared" si="45"/>
        <v>0</v>
      </c>
      <c r="R84" s="98"/>
      <c r="S84" s="46"/>
      <c r="T84" s="128">
        <f t="shared" si="46"/>
        <v>0</v>
      </c>
      <c r="U84" s="98"/>
      <c r="V84" s="46"/>
      <c r="W84" s="128">
        <f t="shared" si="47"/>
        <v>0</v>
      </c>
      <c r="X84" s="98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98"/>
      <c r="AJ84" s="98"/>
    </row>
    <row r="85" spans="1:36" s="12" customFormat="1" ht="12.75" x14ac:dyDescent="0.2">
      <c r="A85" s="98"/>
      <c r="B85" s="98"/>
      <c r="C85" s="51"/>
      <c r="D85" s="55" t="s">
        <v>143</v>
      </c>
      <c r="E85" s="52"/>
      <c r="F85" s="47"/>
      <c r="G85" s="127">
        <f t="shared" si="41"/>
        <v>0</v>
      </c>
      <c r="H85" s="128">
        <f t="shared" si="42"/>
        <v>0</v>
      </c>
      <c r="I85" s="98"/>
      <c r="J85" s="46"/>
      <c r="K85" s="128">
        <f t="shared" si="43"/>
        <v>0</v>
      </c>
      <c r="L85" s="129"/>
      <c r="M85" s="46"/>
      <c r="N85" s="128">
        <f t="shared" si="44"/>
        <v>0</v>
      </c>
      <c r="O85" s="98"/>
      <c r="P85" s="46"/>
      <c r="Q85" s="128">
        <f t="shared" si="45"/>
        <v>0</v>
      </c>
      <c r="R85" s="98"/>
      <c r="S85" s="46"/>
      <c r="T85" s="128">
        <f t="shared" si="46"/>
        <v>0</v>
      </c>
      <c r="U85" s="98"/>
      <c r="V85" s="46"/>
      <c r="W85" s="128">
        <f t="shared" si="47"/>
        <v>0</v>
      </c>
      <c r="X85" s="98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98"/>
      <c r="AJ85" s="98"/>
    </row>
    <row r="86" spans="1:36" s="12" customFormat="1" ht="12.75" x14ac:dyDescent="0.2">
      <c r="A86" s="98"/>
      <c r="B86" s="98"/>
      <c r="C86" s="51"/>
      <c r="D86" s="55" t="s">
        <v>143</v>
      </c>
      <c r="E86" s="52"/>
      <c r="F86" s="47"/>
      <c r="G86" s="127">
        <f t="shared" si="41"/>
        <v>0</v>
      </c>
      <c r="H86" s="128">
        <f t="shared" si="42"/>
        <v>0</v>
      </c>
      <c r="I86" s="98"/>
      <c r="J86" s="46"/>
      <c r="K86" s="128">
        <f t="shared" si="43"/>
        <v>0</v>
      </c>
      <c r="L86" s="129"/>
      <c r="M86" s="46"/>
      <c r="N86" s="128">
        <f t="shared" si="44"/>
        <v>0</v>
      </c>
      <c r="O86" s="98"/>
      <c r="P86" s="46"/>
      <c r="Q86" s="128">
        <f t="shared" si="45"/>
        <v>0</v>
      </c>
      <c r="R86" s="98"/>
      <c r="S86" s="46"/>
      <c r="T86" s="128">
        <f t="shared" si="46"/>
        <v>0</v>
      </c>
      <c r="U86" s="98"/>
      <c r="V86" s="46"/>
      <c r="W86" s="128">
        <f t="shared" si="47"/>
        <v>0</v>
      </c>
      <c r="X86" s="98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98"/>
      <c r="AJ86" s="98"/>
    </row>
    <row r="87" spans="1:36" s="12" customFormat="1" ht="12.75" x14ac:dyDescent="0.2">
      <c r="A87" s="98"/>
      <c r="B87" s="98"/>
      <c r="C87" s="51"/>
      <c r="D87" s="55" t="s">
        <v>143</v>
      </c>
      <c r="E87" s="52"/>
      <c r="F87" s="47"/>
      <c r="G87" s="127">
        <f t="shared" si="41"/>
        <v>0</v>
      </c>
      <c r="H87" s="128">
        <f t="shared" si="42"/>
        <v>0</v>
      </c>
      <c r="I87" s="98"/>
      <c r="J87" s="46"/>
      <c r="K87" s="128">
        <f t="shared" si="43"/>
        <v>0</v>
      </c>
      <c r="L87" s="129"/>
      <c r="M87" s="46"/>
      <c r="N87" s="128">
        <f t="shared" si="44"/>
        <v>0</v>
      </c>
      <c r="O87" s="98"/>
      <c r="P87" s="46"/>
      <c r="Q87" s="128">
        <f t="shared" si="45"/>
        <v>0</v>
      </c>
      <c r="R87" s="98"/>
      <c r="S87" s="46"/>
      <c r="T87" s="128">
        <f t="shared" si="46"/>
        <v>0</v>
      </c>
      <c r="U87" s="98"/>
      <c r="V87" s="46"/>
      <c r="W87" s="128">
        <f t="shared" si="47"/>
        <v>0</v>
      </c>
      <c r="X87" s="9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98"/>
      <c r="AJ87" s="98"/>
    </row>
    <row r="88" spans="1:36" s="12" customFormat="1" ht="12.75" x14ac:dyDescent="0.2">
      <c r="A88" s="98"/>
      <c r="B88" s="98"/>
      <c r="C88" s="51"/>
      <c r="D88" s="55" t="s">
        <v>143</v>
      </c>
      <c r="E88" s="52"/>
      <c r="F88" s="47"/>
      <c r="G88" s="127">
        <f t="shared" si="41"/>
        <v>0</v>
      </c>
      <c r="H88" s="128">
        <f t="shared" si="42"/>
        <v>0</v>
      </c>
      <c r="I88" s="98"/>
      <c r="J88" s="46"/>
      <c r="K88" s="128">
        <f t="shared" si="43"/>
        <v>0</v>
      </c>
      <c r="L88" s="129"/>
      <c r="M88" s="46"/>
      <c r="N88" s="128">
        <f t="shared" si="44"/>
        <v>0</v>
      </c>
      <c r="O88" s="98"/>
      <c r="P88" s="46"/>
      <c r="Q88" s="128">
        <f t="shared" si="45"/>
        <v>0</v>
      </c>
      <c r="R88" s="98"/>
      <c r="S88" s="46"/>
      <c r="T88" s="128">
        <f t="shared" si="46"/>
        <v>0</v>
      </c>
      <c r="U88" s="98"/>
      <c r="V88" s="46"/>
      <c r="W88" s="128">
        <f t="shared" si="47"/>
        <v>0</v>
      </c>
      <c r="X88" s="98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98"/>
      <c r="AJ88" s="98"/>
    </row>
    <row r="89" spans="1:36" s="12" customFormat="1" ht="12.75" x14ac:dyDescent="0.2">
      <c r="A89" s="98"/>
      <c r="B89" s="98"/>
      <c r="C89" s="51"/>
      <c r="D89" s="55" t="s">
        <v>143</v>
      </c>
      <c r="E89" s="52"/>
      <c r="F89" s="47"/>
      <c r="G89" s="127">
        <f t="shared" si="41"/>
        <v>0</v>
      </c>
      <c r="H89" s="128">
        <f t="shared" si="42"/>
        <v>0</v>
      </c>
      <c r="I89" s="98"/>
      <c r="J89" s="46"/>
      <c r="K89" s="128">
        <f t="shared" si="43"/>
        <v>0</v>
      </c>
      <c r="L89" s="129"/>
      <c r="M89" s="46"/>
      <c r="N89" s="128">
        <f t="shared" si="44"/>
        <v>0</v>
      </c>
      <c r="O89" s="98"/>
      <c r="P89" s="46"/>
      <c r="Q89" s="128">
        <f t="shared" si="45"/>
        <v>0</v>
      </c>
      <c r="R89" s="98"/>
      <c r="S89" s="46"/>
      <c r="T89" s="128">
        <f t="shared" si="46"/>
        <v>0</v>
      </c>
      <c r="U89" s="98"/>
      <c r="V89" s="46"/>
      <c r="W89" s="128">
        <f t="shared" si="47"/>
        <v>0</v>
      </c>
      <c r="X89" s="98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98"/>
      <c r="AJ89" s="98"/>
    </row>
    <row r="90" spans="1:36" s="12" customFormat="1" ht="12.75" x14ac:dyDescent="0.2">
      <c r="A90" s="98"/>
      <c r="B90" s="98"/>
      <c r="C90" s="51"/>
      <c r="D90" s="55" t="s">
        <v>143</v>
      </c>
      <c r="E90" s="52"/>
      <c r="F90" s="47"/>
      <c r="G90" s="127">
        <f t="shared" si="41"/>
        <v>0</v>
      </c>
      <c r="H90" s="128">
        <f t="shared" si="42"/>
        <v>0</v>
      </c>
      <c r="I90" s="98"/>
      <c r="J90" s="46"/>
      <c r="K90" s="128">
        <f t="shared" si="43"/>
        <v>0</v>
      </c>
      <c r="L90" s="129"/>
      <c r="M90" s="46"/>
      <c r="N90" s="128">
        <f t="shared" si="44"/>
        <v>0</v>
      </c>
      <c r="O90" s="98"/>
      <c r="P90" s="46"/>
      <c r="Q90" s="128">
        <f t="shared" si="45"/>
        <v>0</v>
      </c>
      <c r="R90" s="98"/>
      <c r="S90" s="46"/>
      <c r="T90" s="128">
        <f t="shared" si="46"/>
        <v>0</v>
      </c>
      <c r="U90" s="98"/>
      <c r="V90" s="46"/>
      <c r="W90" s="128">
        <f t="shared" si="47"/>
        <v>0</v>
      </c>
      <c r="X90" s="98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98"/>
      <c r="AJ90" s="98"/>
    </row>
    <row r="91" spans="1:36" s="12" customFormat="1" ht="12.75" x14ac:dyDescent="0.2">
      <c r="A91" s="98"/>
      <c r="B91" s="98"/>
      <c r="C91" s="51"/>
      <c r="D91" s="55" t="s">
        <v>143</v>
      </c>
      <c r="E91" s="52"/>
      <c r="F91" s="47"/>
      <c r="G91" s="127">
        <f t="shared" si="41"/>
        <v>0</v>
      </c>
      <c r="H91" s="128">
        <f t="shared" si="42"/>
        <v>0</v>
      </c>
      <c r="I91" s="98"/>
      <c r="J91" s="46"/>
      <c r="K91" s="128">
        <f t="shared" si="43"/>
        <v>0</v>
      </c>
      <c r="L91" s="129"/>
      <c r="M91" s="46"/>
      <c r="N91" s="128">
        <f t="shared" si="44"/>
        <v>0</v>
      </c>
      <c r="O91" s="98"/>
      <c r="P91" s="46"/>
      <c r="Q91" s="128">
        <f t="shared" si="45"/>
        <v>0</v>
      </c>
      <c r="R91" s="98"/>
      <c r="S91" s="46"/>
      <c r="T91" s="128">
        <f t="shared" si="46"/>
        <v>0</v>
      </c>
      <c r="U91" s="98"/>
      <c r="V91" s="46"/>
      <c r="W91" s="128">
        <f t="shared" si="47"/>
        <v>0</v>
      </c>
      <c r="X91" s="98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98"/>
      <c r="AJ91" s="98"/>
    </row>
    <row r="92" spans="1:36" s="12" customFormat="1" ht="12.75" x14ac:dyDescent="0.2">
      <c r="A92" s="98"/>
      <c r="B92" s="98"/>
      <c r="C92" s="51"/>
      <c r="D92" s="55" t="s">
        <v>143</v>
      </c>
      <c r="E92" s="52"/>
      <c r="F92" s="47"/>
      <c r="G92" s="127">
        <f t="shared" si="41"/>
        <v>0</v>
      </c>
      <c r="H92" s="128">
        <f t="shared" si="42"/>
        <v>0</v>
      </c>
      <c r="I92" s="98"/>
      <c r="J92" s="46"/>
      <c r="K92" s="128">
        <f t="shared" si="43"/>
        <v>0</v>
      </c>
      <c r="L92" s="129"/>
      <c r="M92" s="46"/>
      <c r="N92" s="128">
        <f t="shared" si="44"/>
        <v>0</v>
      </c>
      <c r="O92" s="98"/>
      <c r="P92" s="46"/>
      <c r="Q92" s="128">
        <f t="shared" si="45"/>
        <v>0</v>
      </c>
      <c r="R92" s="98"/>
      <c r="S92" s="46"/>
      <c r="T92" s="128">
        <f t="shared" si="46"/>
        <v>0</v>
      </c>
      <c r="U92" s="98"/>
      <c r="V92" s="46"/>
      <c r="W92" s="128">
        <f t="shared" si="47"/>
        <v>0</v>
      </c>
      <c r="X92" s="98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98"/>
      <c r="AJ92" s="98"/>
    </row>
    <row r="93" spans="1:36" ht="12.75" x14ac:dyDescent="0.2">
      <c r="A93" s="98"/>
      <c r="B93" s="98"/>
      <c r="C93" s="51"/>
      <c r="D93" s="55" t="s">
        <v>143</v>
      </c>
      <c r="E93" s="52"/>
      <c r="F93" s="47"/>
      <c r="G93" s="127">
        <f t="shared" si="41"/>
        <v>0</v>
      </c>
      <c r="H93" s="128">
        <f t="shared" si="42"/>
        <v>0</v>
      </c>
      <c r="I93" s="98"/>
      <c r="J93" s="46"/>
      <c r="K93" s="128">
        <f t="shared" si="43"/>
        <v>0</v>
      </c>
      <c r="L93" s="129"/>
      <c r="M93" s="46"/>
      <c r="N93" s="128">
        <f t="shared" si="44"/>
        <v>0</v>
      </c>
      <c r="O93" s="98"/>
      <c r="P93" s="46"/>
      <c r="Q93" s="128">
        <f t="shared" si="45"/>
        <v>0</v>
      </c>
      <c r="R93" s="98"/>
      <c r="S93" s="46"/>
      <c r="T93" s="128">
        <f t="shared" si="46"/>
        <v>0</v>
      </c>
      <c r="U93" s="98"/>
      <c r="V93" s="46"/>
      <c r="W93" s="128">
        <f t="shared" si="47"/>
        <v>0</v>
      </c>
      <c r="X93" s="98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98"/>
      <c r="AJ93" s="98"/>
    </row>
    <row r="94" spans="1:36" ht="12.75" x14ac:dyDescent="0.2">
      <c r="A94" s="98"/>
      <c r="B94" s="98"/>
      <c r="C94" s="51"/>
      <c r="D94" s="55" t="s">
        <v>143</v>
      </c>
      <c r="E94" s="52"/>
      <c r="F94" s="47"/>
      <c r="G94" s="127">
        <f t="shared" si="41"/>
        <v>0</v>
      </c>
      <c r="H94" s="128">
        <f t="shared" si="42"/>
        <v>0</v>
      </c>
      <c r="I94" s="98"/>
      <c r="J94" s="46"/>
      <c r="K94" s="128">
        <f t="shared" si="43"/>
        <v>0</v>
      </c>
      <c r="L94" s="129"/>
      <c r="M94" s="46"/>
      <c r="N94" s="128">
        <f t="shared" si="44"/>
        <v>0</v>
      </c>
      <c r="O94" s="98"/>
      <c r="P94" s="46"/>
      <c r="Q94" s="128">
        <f t="shared" si="45"/>
        <v>0</v>
      </c>
      <c r="R94" s="98"/>
      <c r="S94" s="46"/>
      <c r="T94" s="128">
        <f t="shared" si="46"/>
        <v>0</v>
      </c>
      <c r="U94" s="98"/>
      <c r="V94" s="46"/>
      <c r="W94" s="128">
        <f t="shared" si="47"/>
        <v>0</v>
      </c>
      <c r="X94" s="98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98"/>
      <c r="AJ94" s="98"/>
    </row>
    <row r="95" spans="1:36" ht="12.75" x14ac:dyDescent="0.2">
      <c r="A95" s="98"/>
      <c r="B95" s="98"/>
      <c r="C95" s="51"/>
      <c r="D95" s="55" t="s">
        <v>143</v>
      </c>
      <c r="E95" s="52"/>
      <c r="F95" s="47"/>
      <c r="G95" s="127">
        <f t="shared" ref="G95:H96" si="48">J95+M95+P95+S95+V95</f>
        <v>0</v>
      </c>
      <c r="H95" s="128">
        <f t="shared" si="48"/>
        <v>0</v>
      </c>
      <c r="I95" s="98"/>
      <c r="J95" s="46"/>
      <c r="K95" s="128">
        <f>ROUND(J95*$F95,0)</f>
        <v>0</v>
      </c>
      <c r="L95" s="129"/>
      <c r="M95" s="46"/>
      <c r="N95" s="128">
        <f>ROUND(M95*$F95,0)</f>
        <v>0</v>
      </c>
      <c r="O95" s="98"/>
      <c r="P95" s="46"/>
      <c r="Q95" s="128">
        <f>ROUND(P95*$F95,0)</f>
        <v>0</v>
      </c>
      <c r="R95" s="98"/>
      <c r="S95" s="46"/>
      <c r="T95" s="128">
        <f>ROUND(S95*$F95,0)</f>
        <v>0</v>
      </c>
      <c r="U95" s="98"/>
      <c r="V95" s="46"/>
      <c r="W95" s="128">
        <f>ROUND(V95*$F95,0)</f>
        <v>0</v>
      </c>
      <c r="X95" s="98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98"/>
      <c r="AJ95" s="98"/>
    </row>
    <row r="96" spans="1:36" ht="12.75" x14ac:dyDescent="0.2">
      <c r="A96" s="98"/>
      <c r="B96" s="98"/>
      <c r="C96" s="51"/>
      <c r="D96" s="55" t="s">
        <v>143</v>
      </c>
      <c r="E96" s="52"/>
      <c r="F96" s="47"/>
      <c r="G96" s="127">
        <f t="shared" si="48"/>
        <v>0</v>
      </c>
      <c r="H96" s="128">
        <f t="shared" si="48"/>
        <v>0</v>
      </c>
      <c r="I96" s="98"/>
      <c r="J96" s="46"/>
      <c r="K96" s="128">
        <f>ROUND(J96*$F96,0)</f>
        <v>0</v>
      </c>
      <c r="L96" s="129"/>
      <c r="M96" s="46"/>
      <c r="N96" s="128">
        <f>ROUND(M96*$F96,0)</f>
        <v>0</v>
      </c>
      <c r="O96" s="98"/>
      <c r="P96" s="46"/>
      <c r="Q96" s="128">
        <f>ROUND(P96*$F96,0)</f>
        <v>0</v>
      </c>
      <c r="R96" s="98"/>
      <c r="S96" s="46"/>
      <c r="T96" s="128">
        <f>ROUND(S96*$F96,0)</f>
        <v>0</v>
      </c>
      <c r="U96" s="98"/>
      <c r="V96" s="46"/>
      <c r="W96" s="128">
        <f>ROUND(V96*$F96,0)</f>
        <v>0</v>
      </c>
      <c r="X96" s="98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98"/>
      <c r="AJ96" s="98"/>
    </row>
    <row r="97" spans="1:36" x14ac:dyDescent="0.15">
      <c r="A97" s="98"/>
      <c r="B97" s="114"/>
      <c r="C97" s="114"/>
      <c r="D97" s="114"/>
      <c r="E97" s="99"/>
      <c r="F97" s="101"/>
      <c r="G97" s="132"/>
      <c r="H97" s="133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98"/>
      <c r="AJ97" s="98"/>
    </row>
    <row r="98" spans="1:36" x14ac:dyDescent="0.15">
      <c r="A98" s="98"/>
      <c r="B98" s="135" t="s">
        <v>20</v>
      </c>
      <c r="C98" s="98"/>
      <c r="D98" s="98"/>
      <c r="E98" s="99"/>
      <c r="F98" s="99"/>
      <c r="G98" s="127">
        <f>SUM(G82:G97)</f>
        <v>0</v>
      </c>
      <c r="H98" s="128">
        <f>SUM(H82:H97)</f>
        <v>0</v>
      </c>
      <c r="I98" s="98"/>
      <c r="J98" s="127">
        <f>SUM(J82:J97)</f>
        <v>0</v>
      </c>
      <c r="K98" s="128">
        <f>SUM(K82:K97)</f>
        <v>0</v>
      </c>
      <c r="L98" s="98"/>
      <c r="M98" s="127">
        <f>SUM(M82:M97)</f>
        <v>0</v>
      </c>
      <c r="N98" s="128">
        <f>SUM(N82:N97)</f>
        <v>0</v>
      </c>
      <c r="O98" s="98"/>
      <c r="P98" s="127">
        <f>SUM(P82:P97)</f>
        <v>0</v>
      </c>
      <c r="Q98" s="128">
        <f>SUM(Q82:Q97)</f>
        <v>0</v>
      </c>
      <c r="R98" s="98"/>
      <c r="S98" s="127">
        <f>SUM(S82:S97)</f>
        <v>0</v>
      </c>
      <c r="T98" s="128">
        <f>SUM(T82:T97)</f>
        <v>0</v>
      </c>
      <c r="U98" s="98"/>
      <c r="V98" s="127">
        <f>SUM(V82:V97)</f>
        <v>0</v>
      </c>
      <c r="W98" s="128">
        <f>SUM(W82:W97)</f>
        <v>0</v>
      </c>
      <c r="X98" s="98"/>
      <c r="Y98" s="136">
        <f t="shared" ref="Y98:AH98" si="49">SUM(Y82:Y97)</f>
        <v>0</v>
      </c>
      <c r="Z98" s="136">
        <f t="shared" si="49"/>
        <v>0</v>
      </c>
      <c r="AA98" s="136">
        <f t="shared" si="49"/>
        <v>0</v>
      </c>
      <c r="AB98" s="136">
        <f t="shared" si="49"/>
        <v>0</v>
      </c>
      <c r="AC98" s="136">
        <f t="shared" si="49"/>
        <v>0</v>
      </c>
      <c r="AD98" s="136">
        <f t="shared" si="49"/>
        <v>0</v>
      </c>
      <c r="AE98" s="136">
        <f t="shared" si="49"/>
        <v>0</v>
      </c>
      <c r="AF98" s="136">
        <f t="shared" si="49"/>
        <v>0</v>
      </c>
      <c r="AG98" s="136">
        <f t="shared" si="49"/>
        <v>0</v>
      </c>
      <c r="AH98" s="136">
        <f t="shared" si="49"/>
        <v>0</v>
      </c>
      <c r="AI98" s="137">
        <f>SUM(Y98:AH98)</f>
        <v>0</v>
      </c>
      <c r="AJ98" s="138" t="str">
        <f>IF(AI98=H98,"","Amount should be equal to amount in Total budget (column H). Please check.")</f>
        <v/>
      </c>
    </row>
    <row r="99" spans="1:36" ht="12" customHeight="1" x14ac:dyDescent="0.15">
      <c r="A99" s="98"/>
      <c r="B99" s="135"/>
      <c r="C99" s="98"/>
      <c r="D99" s="98"/>
      <c r="E99" s="99"/>
      <c r="F99" s="99"/>
      <c r="G99" s="98"/>
      <c r="H99" s="100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98"/>
      <c r="AJ99" s="98"/>
    </row>
    <row r="100" spans="1:36" ht="19.7" customHeight="1" x14ac:dyDescent="0.15">
      <c r="A100" s="98" t="s">
        <v>5</v>
      </c>
      <c r="B100" s="98" t="s">
        <v>36</v>
      </c>
      <c r="C100" s="111" t="s">
        <v>21</v>
      </c>
      <c r="D100" s="111"/>
      <c r="E100" s="112"/>
      <c r="F100" s="118" t="s">
        <v>147</v>
      </c>
      <c r="G100" s="116"/>
      <c r="H100" s="119" t="s">
        <v>20</v>
      </c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98"/>
      <c r="AJ100" s="98"/>
    </row>
    <row r="101" spans="1:36" s="12" customFormat="1" x14ac:dyDescent="0.15">
      <c r="A101" s="98"/>
      <c r="B101" s="98"/>
      <c r="C101" s="51"/>
      <c r="D101" s="53"/>
      <c r="E101" s="53"/>
      <c r="F101" s="55" t="s">
        <v>143</v>
      </c>
      <c r="G101" s="57"/>
      <c r="H101" s="145">
        <f>K101+N101+Q101+T101+W101</f>
        <v>0</v>
      </c>
      <c r="I101" s="98"/>
      <c r="J101" s="98"/>
      <c r="K101" s="45"/>
      <c r="L101" s="98"/>
      <c r="M101" s="98"/>
      <c r="N101" s="45"/>
      <c r="O101" s="98"/>
      <c r="P101" s="98"/>
      <c r="Q101" s="45"/>
      <c r="R101" s="98"/>
      <c r="S101" s="98"/>
      <c r="T101" s="45"/>
      <c r="U101" s="98"/>
      <c r="V101" s="98"/>
      <c r="W101" s="45"/>
      <c r="X101" s="98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98"/>
      <c r="AJ101" s="98"/>
    </row>
    <row r="102" spans="1:36" s="12" customFormat="1" x14ac:dyDescent="0.15">
      <c r="A102" s="98"/>
      <c r="B102" s="98"/>
      <c r="C102" s="51"/>
      <c r="D102" s="53"/>
      <c r="E102" s="53"/>
      <c r="F102" s="55" t="s">
        <v>143</v>
      </c>
      <c r="G102" s="57"/>
      <c r="H102" s="145">
        <f t="shared" ref="H102:H114" si="50">K102+N102+Q102+T102+W102</f>
        <v>0</v>
      </c>
      <c r="I102" s="98"/>
      <c r="J102" s="98"/>
      <c r="K102" s="45"/>
      <c r="L102" s="98"/>
      <c r="M102" s="98"/>
      <c r="N102" s="45"/>
      <c r="O102" s="98"/>
      <c r="P102" s="98"/>
      <c r="Q102" s="45"/>
      <c r="R102" s="98"/>
      <c r="S102" s="98"/>
      <c r="T102" s="45"/>
      <c r="U102" s="98"/>
      <c r="V102" s="98"/>
      <c r="W102" s="45"/>
      <c r="X102" s="98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98"/>
      <c r="AJ102" s="98"/>
    </row>
    <row r="103" spans="1:36" s="12" customFormat="1" x14ac:dyDescent="0.15">
      <c r="A103" s="98"/>
      <c r="B103" s="98"/>
      <c r="C103" s="51"/>
      <c r="D103" s="53"/>
      <c r="E103" s="53"/>
      <c r="F103" s="55" t="s">
        <v>143</v>
      </c>
      <c r="G103" s="57"/>
      <c r="H103" s="145">
        <f t="shared" si="50"/>
        <v>0</v>
      </c>
      <c r="I103" s="98"/>
      <c r="J103" s="98"/>
      <c r="K103" s="45"/>
      <c r="L103" s="98"/>
      <c r="M103" s="98"/>
      <c r="N103" s="45"/>
      <c r="O103" s="98"/>
      <c r="P103" s="98"/>
      <c r="Q103" s="45"/>
      <c r="R103" s="98"/>
      <c r="S103" s="98"/>
      <c r="T103" s="45"/>
      <c r="U103" s="98"/>
      <c r="V103" s="98"/>
      <c r="W103" s="45"/>
      <c r="X103" s="98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98"/>
      <c r="AJ103" s="98"/>
    </row>
    <row r="104" spans="1:36" s="12" customFormat="1" x14ac:dyDescent="0.15">
      <c r="A104" s="98"/>
      <c r="B104" s="98"/>
      <c r="C104" s="51"/>
      <c r="D104" s="53"/>
      <c r="E104" s="53"/>
      <c r="F104" s="55" t="s">
        <v>143</v>
      </c>
      <c r="G104" s="57"/>
      <c r="H104" s="145">
        <f t="shared" si="50"/>
        <v>0</v>
      </c>
      <c r="I104" s="98"/>
      <c r="J104" s="98"/>
      <c r="K104" s="45"/>
      <c r="L104" s="98"/>
      <c r="M104" s="98"/>
      <c r="N104" s="45"/>
      <c r="O104" s="98"/>
      <c r="P104" s="98"/>
      <c r="Q104" s="45"/>
      <c r="R104" s="98"/>
      <c r="S104" s="98"/>
      <c r="T104" s="45"/>
      <c r="U104" s="98"/>
      <c r="V104" s="98"/>
      <c r="W104" s="45"/>
      <c r="X104" s="98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98"/>
      <c r="AJ104" s="98"/>
    </row>
    <row r="105" spans="1:36" s="12" customFormat="1" x14ac:dyDescent="0.15">
      <c r="A105" s="98"/>
      <c r="B105" s="98"/>
      <c r="C105" s="51"/>
      <c r="D105" s="53"/>
      <c r="E105" s="53"/>
      <c r="F105" s="55" t="s">
        <v>143</v>
      </c>
      <c r="G105" s="57"/>
      <c r="H105" s="145">
        <f t="shared" si="50"/>
        <v>0</v>
      </c>
      <c r="I105" s="98"/>
      <c r="J105" s="98"/>
      <c r="K105" s="45"/>
      <c r="L105" s="98"/>
      <c r="M105" s="98"/>
      <c r="N105" s="45"/>
      <c r="O105" s="98"/>
      <c r="P105" s="98"/>
      <c r="Q105" s="45"/>
      <c r="R105" s="98"/>
      <c r="S105" s="98"/>
      <c r="T105" s="45"/>
      <c r="U105" s="98"/>
      <c r="V105" s="98"/>
      <c r="W105" s="45"/>
      <c r="X105" s="98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98"/>
      <c r="AJ105" s="98"/>
    </row>
    <row r="106" spans="1:36" s="12" customFormat="1" x14ac:dyDescent="0.15">
      <c r="A106" s="98"/>
      <c r="B106" s="98"/>
      <c r="C106" s="51"/>
      <c r="D106" s="53"/>
      <c r="E106" s="53"/>
      <c r="F106" s="55" t="s">
        <v>143</v>
      </c>
      <c r="G106" s="57"/>
      <c r="H106" s="145">
        <f t="shared" si="50"/>
        <v>0</v>
      </c>
      <c r="I106" s="98"/>
      <c r="J106" s="98"/>
      <c r="K106" s="45"/>
      <c r="L106" s="98"/>
      <c r="M106" s="98"/>
      <c r="N106" s="45"/>
      <c r="O106" s="98"/>
      <c r="P106" s="98"/>
      <c r="Q106" s="45"/>
      <c r="R106" s="98"/>
      <c r="S106" s="98"/>
      <c r="T106" s="45"/>
      <c r="U106" s="98"/>
      <c r="V106" s="98"/>
      <c r="W106" s="45"/>
      <c r="X106" s="98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98"/>
      <c r="AJ106" s="98"/>
    </row>
    <row r="107" spans="1:36" s="12" customFormat="1" x14ac:dyDescent="0.15">
      <c r="A107" s="98"/>
      <c r="B107" s="98"/>
      <c r="C107" s="51"/>
      <c r="D107" s="53"/>
      <c r="E107" s="53"/>
      <c r="F107" s="55" t="s">
        <v>143</v>
      </c>
      <c r="G107" s="57"/>
      <c r="H107" s="145">
        <f t="shared" si="50"/>
        <v>0</v>
      </c>
      <c r="I107" s="98"/>
      <c r="J107" s="98"/>
      <c r="K107" s="45"/>
      <c r="L107" s="98"/>
      <c r="M107" s="98"/>
      <c r="N107" s="45"/>
      <c r="O107" s="98"/>
      <c r="P107" s="98"/>
      <c r="Q107" s="45"/>
      <c r="R107" s="98"/>
      <c r="S107" s="98"/>
      <c r="T107" s="45"/>
      <c r="U107" s="98"/>
      <c r="V107" s="98"/>
      <c r="W107" s="45"/>
      <c r="X107" s="98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98"/>
      <c r="AJ107" s="98"/>
    </row>
    <row r="108" spans="1:36" s="12" customFormat="1" x14ac:dyDescent="0.15">
      <c r="A108" s="98"/>
      <c r="B108" s="98"/>
      <c r="C108" s="51"/>
      <c r="D108" s="53"/>
      <c r="E108" s="53"/>
      <c r="F108" s="55" t="s">
        <v>143</v>
      </c>
      <c r="G108" s="57"/>
      <c r="H108" s="145">
        <f t="shared" si="50"/>
        <v>0</v>
      </c>
      <c r="I108" s="98"/>
      <c r="J108" s="98"/>
      <c r="K108" s="45"/>
      <c r="L108" s="98"/>
      <c r="M108" s="98"/>
      <c r="N108" s="45"/>
      <c r="O108" s="98"/>
      <c r="P108" s="98"/>
      <c r="Q108" s="45"/>
      <c r="R108" s="98"/>
      <c r="S108" s="98"/>
      <c r="T108" s="45"/>
      <c r="U108" s="98"/>
      <c r="V108" s="98"/>
      <c r="W108" s="45"/>
      <c r="X108" s="98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98"/>
      <c r="AJ108" s="98"/>
    </row>
    <row r="109" spans="1:36" s="12" customFormat="1" x14ac:dyDescent="0.15">
      <c r="A109" s="98"/>
      <c r="B109" s="98"/>
      <c r="C109" s="51"/>
      <c r="D109" s="53"/>
      <c r="E109" s="53"/>
      <c r="F109" s="55" t="s">
        <v>143</v>
      </c>
      <c r="G109" s="57"/>
      <c r="H109" s="145">
        <f t="shared" si="50"/>
        <v>0</v>
      </c>
      <c r="I109" s="98"/>
      <c r="J109" s="98"/>
      <c r="K109" s="45"/>
      <c r="L109" s="98"/>
      <c r="M109" s="98"/>
      <c r="N109" s="45"/>
      <c r="O109" s="98"/>
      <c r="P109" s="98"/>
      <c r="Q109" s="45"/>
      <c r="R109" s="98"/>
      <c r="S109" s="98"/>
      <c r="T109" s="45"/>
      <c r="U109" s="98"/>
      <c r="V109" s="98"/>
      <c r="W109" s="45"/>
      <c r="X109" s="98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98"/>
      <c r="AJ109" s="98"/>
    </row>
    <row r="110" spans="1:36" s="12" customFormat="1" x14ac:dyDescent="0.15">
      <c r="A110" s="98"/>
      <c r="B110" s="98"/>
      <c r="C110" s="51"/>
      <c r="D110" s="53"/>
      <c r="E110" s="53"/>
      <c r="F110" s="55" t="s">
        <v>143</v>
      </c>
      <c r="G110" s="57"/>
      <c r="H110" s="145">
        <f t="shared" si="50"/>
        <v>0</v>
      </c>
      <c r="I110" s="98"/>
      <c r="J110" s="98"/>
      <c r="K110" s="45"/>
      <c r="L110" s="98"/>
      <c r="M110" s="98"/>
      <c r="N110" s="45"/>
      <c r="O110" s="98"/>
      <c r="P110" s="98"/>
      <c r="Q110" s="45"/>
      <c r="R110" s="98"/>
      <c r="S110" s="98"/>
      <c r="T110" s="45"/>
      <c r="U110" s="98"/>
      <c r="V110" s="98"/>
      <c r="W110" s="45"/>
      <c r="X110" s="98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98"/>
      <c r="AJ110" s="98"/>
    </row>
    <row r="111" spans="1:36" s="12" customFormat="1" x14ac:dyDescent="0.15">
      <c r="A111" s="98"/>
      <c r="B111" s="98"/>
      <c r="C111" s="51"/>
      <c r="D111" s="53"/>
      <c r="E111" s="53"/>
      <c r="F111" s="55" t="s">
        <v>143</v>
      </c>
      <c r="G111" s="57"/>
      <c r="H111" s="145">
        <f t="shared" si="50"/>
        <v>0</v>
      </c>
      <c r="I111" s="98"/>
      <c r="J111" s="98"/>
      <c r="K111" s="45"/>
      <c r="L111" s="98"/>
      <c r="M111" s="98"/>
      <c r="N111" s="45"/>
      <c r="O111" s="98"/>
      <c r="P111" s="98"/>
      <c r="Q111" s="45"/>
      <c r="R111" s="98"/>
      <c r="S111" s="98"/>
      <c r="T111" s="45"/>
      <c r="U111" s="98"/>
      <c r="V111" s="98"/>
      <c r="W111" s="45"/>
      <c r="X111" s="98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98"/>
      <c r="AJ111" s="98"/>
    </row>
    <row r="112" spans="1:36" s="12" customFormat="1" x14ac:dyDescent="0.15">
      <c r="A112" s="98"/>
      <c r="B112" s="98"/>
      <c r="C112" s="51"/>
      <c r="D112" s="53"/>
      <c r="E112" s="53"/>
      <c r="F112" s="55" t="s">
        <v>143</v>
      </c>
      <c r="G112" s="57"/>
      <c r="H112" s="145">
        <f t="shared" si="50"/>
        <v>0</v>
      </c>
      <c r="I112" s="98"/>
      <c r="J112" s="98"/>
      <c r="K112" s="45"/>
      <c r="L112" s="98"/>
      <c r="M112" s="98"/>
      <c r="N112" s="45"/>
      <c r="O112" s="98"/>
      <c r="P112" s="98"/>
      <c r="Q112" s="45"/>
      <c r="R112" s="98"/>
      <c r="S112" s="98"/>
      <c r="T112" s="45"/>
      <c r="U112" s="98"/>
      <c r="V112" s="98"/>
      <c r="W112" s="45"/>
      <c r="X112" s="98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98"/>
      <c r="AJ112" s="98"/>
    </row>
    <row r="113" spans="1:36" s="12" customFormat="1" x14ac:dyDescent="0.15">
      <c r="A113" s="98"/>
      <c r="B113" s="98"/>
      <c r="C113" s="51"/>
      <c r="D113" s="53"/>
      <c r="E113" s="53"/>
      <c r="F113" s="55" t="s">
        <v>143</v>
      </c>
      <c r="G113" s="57"/>
      <c r="H113" s="145">
        <f t="shared" si="50"/>
        <v>0</v>
      </c>
      <c r="I113" s="98"/>
      <c r="J113" s="98"/>
      <c r="K113" s="45"/>
      <c r="L113" s="98"/>
      <c r="M113" s="98"/>
      <c r="N113" s="45"/>
      <c r="O113" s="98"/>
      <c r="P113" s="98"/>
      <c r="Q113" s="45"/>
      <c r="R113" s="98"/>
      <c r="S113" s="98"/>
      <c r="T113" s="45"/>
      <c r="U113" s="98"/>
      <c r="V113" s="98"/>
      <c r="W113" s="45"/>
      <c r="X113" s="98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98"/>
      <c r="AJ113" s="98"/>
    </row>
    <row r="114" spans="1:36" s="12" customFormat="1" x14ac:dyDescent="0.15">
      <c r="A114" s="98"/>
      <c r="B114" s="98"/>
      <c r="C114" s="51"/>
      <c r="D114" s="53"/>
      <c r="E114" s="53"/>
      <c r="F114" s="55" t="s">
        <v>143</v>
      </c>
      <c r="G114" s="57"/>
      <c r="H114" s="145">
        <f t="shared" si="50"/>
        <v>0</v>
      </c>
      <c r="I114" s="98"/>
      <c r="J114" s="98"/>
      <c r="K114" s="45"/>
      <c r="L114" s="98"/>
      <c r="M114" s="98"/>
      <c r="N114" s="45"/>
      <c r="O114" s="98"/>
      <c r="P114" s="98"/>
      <c r="Q114" s="45"/>
      <c r="R114" s="98"/>
      <c r="S114" s="98"/>
      <c r="T114" s="45"/>
      <c r="U114" s="98"/>
      <c r="V114" s="98"/>
      <c r="W114" s="45"/>
      <c r="X114" s="98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98"/>
      <c r="AJ114" s="98"/>
    </row>
    <row r="115" spans="1:36" x14ac:dyDescent="0.15">
      <c r="A115" s="98"/>
      <c r="B115" s="98"/>
      <c r="C115" s="51"/>
      <c r="D115" s="53"/>
      <c r="E115" s="53"/>
      <c r="F115" s="55" t="s">
        <v>143</v>
      </c>
      <c r="G115" s="57"/>
      <c r="H115" s="145">
        <f>K115+N115+Q115+T115+W115</f>
        <v>0</v>
      </c>
      <c r="I115" s="98"/>
      <c r="J115" s="98"/>
      <c r="K115" s="45"/>
      <c r="L115" s="98"/>
      <c r="M115" s="98"/>
      <c r="N115" s="45"/>
      <c r="O115" s="98"/>
      <c r="P115" s="98"/>
      <c r="Q115" s="45"/>
      <c r="R115" s="98"/>
      <c r="S115" s="98"/>
      <c r="T115" s="45"/>
      <c r="U115" s="98"/>
      <c r="V115" s="98"/>
      <c r="W115" s="45"/>
      <c r="X115" s="98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98"/>
      <c r="AJ115" s="98"/>
    </row>
    <row r="116" spans="1:36" x14ac:dyDescent="0.15">
      <c r="A116" s="98"/>
      <c r="B116" s="98"/>
      <c r="C116" s="149"/>
      <c r="D116" s="149"/>
      <c r="E116" s="99"/>
      <c r="F116" s="99"/>
      <c r="G116" s="98"/>
      <c r="H116" s="100"/>
      <c r="I116" s="98"/>
      <c r="J116" s="98"/>
      <c r="K116" s="100"/>
      <c r="L116" s="98"/>
      <c r="M116" s="98"/>
      <c r="N116" s="100"/>
      <c r="O116" s="98"/>
      <c r="P116" s="98"/>
      <c r="Q116" s="100"/>
      <c r="R116" s="98"/>
      <c r="S116" s="98"/>
      <c r="T116" s="100"/>
      <c r="U116" s="98"/>
      <c r="V116" s="98"/>
      <c r="W116" s="100"/>
      <c r="X116" s="98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98"/>
      <c r="AJ116" s="98"/>
    </row>
    <row r="117" spans="1:36" x14ac:dyDescent="0.15">
      <c r="A117" s="98"/>
      <c r="B117" s="135" t="s">
        <v>20</v>
      </c>
      <c r="C117" s="98"/>
      <c r="D117" s="98"/>
      <c r="E117" s="99"/>
      <c r="F117" s="99"/>
      <c r="G117" s="98"/>
      <c r="H117" s="128">
        <f>SUM(H101:H116)</f>
        <v>0</v>
      </c>
      <c r="I117" s="98"/>
      <c r="J117" s="98"/>
      <c r="K117" s="128">
        <f>SUM(K101:K116)</f>
        <v>0</v>
      </c>
      <c r="L117" s="98"/>
      <c r="M117" s="98"/>
      <c r="N117" s="128">
        <f>SUM(N101:N116)</f>
        <v>0</v>
      </c>
      <c r="O117" s="98"/>
      <c r="P117" s="98"/>
      <c r="Q117" s="128">
        <f>SUM(Q101:Q116)</f>
        <v>0</v>
      </c>
      <c r="R117" s="98"/>
      <c r="S117" s="98"/>
      <c r="T117" s="128">
        <f>SUM(T101:T116)</f>
        <v>0</v>
      </c>
      <c r="U117" s="98"/>
      <c r="V117" s="98"/>
      <c r="W117" s="128">
        <f>SUM(W101:W116)</f>
        <v>0</v>
      </c>
      <c r="X117" s="98"/>
      <c r="Y117" s="136">
        <f t="shared" ref="Y117:AH117" si="51">SUM(Y101:Y116)</f>
        <v>0</v>
      </c>
      <c r="Z117" s="136">
        <f t="shared" si="51"/>
        <v>0</v>
      </c>
      <c r="AA117" s="136">
        <f t="shared" si="51"/>
        <v>0</v>
      </c>
      <c r="AB117" s="136">
        <f t="shared" si="51"/>
        <v>0</v>
      </c>
      <c r="AC117" s="136">
        <f t="shared" si="51"/>
        <v>0</v>
      </c>
      <c r="AD117" s="136">
        <f t="shared" si="51"/>
        <v>0</v>
      </c>
      <c r="AE117" s="136">
        <f t="shared" si="51"/>
        <v>0</v>
      </c>
      <c r="AF117" s="136">
        <f t="shared" si="51"/>
        <v>0</v>
      </c>
      <c r="AG117" s="136">
        <f t="shared" si="51"/>
        <v>0</v>
      </c>
      <c r="AH117" s="136">
        <f t="shared" si="51"/>
        <v>0</v>
      </c>
      <c r="AI117" s="137">
        <f>SUM(Y117:AH117)</f>
        <v>0</v>
      </c>
      <c r="AJ117" s="138" t="str">
        <f>IF(AI117=H117,"","Amount should be equal to amount in Total budget (column H). Please check.")</f>
        <v/>
      </c>
    </row>
    <row r="118" spans="1:36" x14ac:dyDescent="0.15">
      <c r="A118" s="98"/>
      <c r="B118" s="135"/>
      <c r="C118" s="98"/>
      <c r="D118" s="98"/>
      <c r="E118" s="99"/>
      <c r="F118" s="99"/>
      <c r="G118" s="98"/>
      <c r="H118" s="100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98"/>
      <c r="AJ118" s="98"/>
    </row>
    <row r="119" spans="1:36" x14ac:dyDescent="0.15">
      <c r="A119" s="98" t="s">
        <v>6</v>
      </c>
      <c r="B119" s="98" t="s">
        <v>182</v>
      </c>
      <c r="C119" s="150" t="s">
        <v>21</v>
      </c>
      <c r="D119" s="151"/>
      <c r="E119" s="151"/>
      <c r="F119" s="98"/>
      <c r="G119" s="151"/>
      <c r="H119" s="98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98"/>
      <c r="AJ119" s="98"/>
    </row>
    <row r="120" spans="1:36" x14ac:dyDescent="0.15">
      <c r="A120" s="98"/>
      <c r="B120" s="98"/>
      <c r="C120" s="153" t="s">
        <v>151</v>
      </c>
      <c r="D120" s="154"/>
      <c r="E120" s="154"/>
      <c r="F120" s="150" t="s">
        <v>147</v>
      </c>
      <c r="G120" s="154"/>
      <c r="H120" s="120" t="s">
        <v>20</v>
      </c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98"/>
      <c r="AJ120" s="98"/>
    </row>
    <row r="121" spans="1:36" s="12" customFormat="1" x14ac:dyDescent="0.15">
      <c r="A121" s="98"/>
      <c r="B121" s="98"/>
      <c r="C121" s="51"/>
      <c r="D121" s="53"/>
      <c r="E121" s="53"/>
      <c r="F121" s="55" t="s">
        <v>143</v>
      </c>
      <c r="G121" s="54"/>
      <c r="H121" s="145">
        <f>K121+N121+Q121+T121+W121</f>
        <v>0</v>
      </c>
      <c r="I121" s="98"/>
      <c r="J121" s="98"/>
      <c r="K121" s="45"/>
      <c r="L121" s="98"/>
      <c r="M121" s="98"/>
      <c r="N121" s="45"/>
      <c r="O121" s="98"/>
      <c r="P121" s="98"/>
      <c r="Q121" s="45"/>
      <c r="R121" s="98"/>
      <c r="S121" s="98"/>
      <c r="T121" s="45"/>
      <c r="U121" s="98"/>
      <c r="V121" s="98"/>
      <c r="W121" s="45"/>
      <c r="X121" s="111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98"/>
      <c r="AJ121" s="98"/>
    </row>
    <row r="122" spans="1:36" s="12" customFormat="1" x14ac:dyDescent="0.15">
      <c r="A122" s="98"/>
      <c r="B122" s="98"/>
      <c r="C122" s="51"/>
      <c r="D122" s="53"/>
      <c r="E122" s="53"/>
      <c r="F122" s="55" t="s">
        <v>143</v>
      </c>
      <c r="G122" s="54"/>
      <c r="H122" s="145">
        <f t="shared" ref="H122:H129" si="52">K122+N122+Q122+T122+W122</f>
        <v>0</v>
      </c>
      <c r="I122" s="98"/>
      <c r="J122" s="98"/>
      <c r="K122" s="45"/>
      <c r="L122" s="98"/>
      <c r="M122" s="98"/>
      <c r="N122" s="45"/>
      <c r="O122" s="98"/>
      <c r="P122" s="98"/>
      <c r="Q122" s="45"/>
      <c r="R122" s="98"/>
      <c r="S122" s="98"/>
      <c r="T122" s="45"/>
      <c r="U122" s="98"/>
      <c r="V122" s="98"/>
      <c r="W122" s="45"/>
      <c r="X122" s="111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98"/>
      <c r="AJ122" s="98"/>
    </row>
    <row r="123" spans="1:36" s="12" customFormat="1" x14ac:dyDescent="0.15">
      <c r="A123" s="98"/>
      <c r="B123" s="98"/>
      <c r="C123" s="51"/>
      <c r="D123" s="53"/>
      <c r="E123" s="53"/>
      <c r="F123" s="55" t="s">
        <v>143</v>
      </c>
      <c r="G123" s="54"/>
      <c r="H123" s="145">
        <f t="shared" si="52"/>
        <v>0</v>
      </c>
      <c r="I123" s="98"/>
      <c r="J123" s="98"/>
      <c r="K123" s="45"/>
      <c r="L123" s="98"/>
      <c r="M123" s="98"/>
      <c r="N123" s="45"/>
      <c r="O123" s="98"/>
      <c r="P123" s="98"/>
      <c r="Q123" s="45"/>
      <c r="R123" s="98"/>
      <c r="S123" s="98"/>
      <c r="T123" s="45"/>
      <c r="U123" s="98"/>
      <c r="V123" s="98"/>
      <c r="W123" s="45"/>
      <c r="X123" s="111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98"/>
      <c r="AJ123" s="98"/>
    </row>
    <row r="124" spans="1:36" s="12" customFormat="1" x14ac:dyDescent="0.15">
      <c r="A124" s="98"/>
      <c r="B124" s="98"/>
      <c r="C124" s="51"/>
      <c r="D124" s="53"/>
      <c r="E124" s="53"/>
      <c r="F124" s="55" t="s">
        <v>143</v>
      </c>
      <c r="G124" s="54"/>
      <c r="H124" s="145">
        <f t="shared" si="52"/>
        <v>0</v>
      </c>
      <c r="I124" s="98"/>
      <c r="J124" s="98"/>
      <c r="K124" s="45"/>
      <c r="L124" s="98"/>
      <c r="M124" s="98"/>
      <c r="N124" s="45"/>
      <c r="O124" s="98"/>
      <c r="P124" s="98"/>
      <c r="Q124" s="45"/>
      <c r="R124" s="98"/>
      <c r="S124" s="98"/>
      <c r="T124" s="45"/>
      <c r="U124" s="98"/>
      <c r="V124" s="98"/>
      <c r="W124" s="45"/>
      <c r="X124" s="111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98"/>
      <c r="AJ124" s="98"/>
    </row>
    <row r="125" spans="1:36" s="12" customFormat="1" x14ac:dyDescent="0.15">
      <c r="A125" s="98"/>
      <c r="B125" s="98"/>
      <c r="C125" s="51"/>
      <c r="D125" s="53"/>
      <c r="E125" s="53"/>
      <c r="F125" s="55" t="s">
        <v>143</v>
      </c>
      <c r="G125" s="54"/>
      <c r="H125" s="145">
        <f t="shared" si="52"/>
        <v>0</v>
      </c>
      <c r="I125" s="98"/>
      <c r="J125" s="98"/>
      <c r="K125" s="45"/>
      <c r="L125" s="98"/>
      <c r="M125" s="98"/>
      <c r="N125" s="45"/>
      <c r="O125" s="98"/>
      <c r="P125" s="98"/>
      <c r="Q125" s="45"/>
      <c r="R125" s="98"/>
      <c r="S125" s="98"/>
      <c r="T125" s="45"/>
      <c r="U125" s="98"/>
      <c r="V125" s="98"/>
      <c r="W125" s="45"/>
      <c r="X125" s="111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98"/>
      <c r="AJ125" s="98"/>
    </row>
    <row r="126" spans="1:36" s="12" customFormat="1" x14ac:dyDescent="0.15">
      <c r="A126" s="98"/>
      <c r="B126" s="98"/>
      <c r="C126" s="51"/>
      <c r="D126" s="53"/>
      <c r="E126" s="53"/>
      <c r="F126" s="55" t="s">
        <v>143</v>
      </c>
      <c r="G126" s="54"/>
      <c r="H126" s="145">
        <f t="shared" si="52"/>
        <v>0</v>
      </c>
      <c r="I126" s="98"/>
      <c r="J126" s="98"/>
      <c r="K126" s="45"/>
      <c r="L126" s="98"/>
      <c r="M126" s="98"/>
      <c r="N126" s="45"/>
      <c r="O126" s="98"/>
      <c r="P126" s="98"/>
      <c r="Q126" s="45"/>
      <c r="R126" s="98"/>
      <c r="S126" s="98"/>
      <c r="T126" s="45"/>
      <c r="U126" s="98"/>
      <c r="V126" s="98"/>
      <c r="W126" s="45"/>
      <c r="X126" s="111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98"/>
      <c r="AJ126" s="98"/>
    </row>
    <row r="127" spans="1:36" s="12" customFormat="1" x14ac:dyDescent="0.15">
      <c r="A127" s="98"/>
      <c r="B127" s="98"/>
      <c r="C127" s="51"/>
      <c r="D127" s="53"/>
      <c r="E127" s="53"/>
      <c r="F127" s="55" t="s">
        <v>143</v>
      </c>
      <c r="G127" s="54"/>
      <c r="H127" s="145">
        <f t="shared" si="52"/>
        <v>0</v>
      </c>
      <c r="I127" s="98"/>
      <c r="J127" s="98"/>
      <c r="K127" s="45"/>
      <c r="L127" s="98"/>
      <c r="M127" s="98"/>
      <c r="N127" s="45"/>
      <c r="O127" s="98"/>
      <c r="P127" s="98"/>
      <c r="Q127" s="45"/>
      <c r="R127" s="98"/>
      <c r="S127" s="98"/>
      <c r="T127" s="45"/>
      <c r="U127" s="98"/>
      <c r="V127" s="98"/>
      <c r="W127" s="45"/>
      <c r="X127" s="111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98"/>
      <c r="AJ127" s="98"/>
    </row>
    <row r="128" spans="1:36" s="12" customFormat="1" x14ac:dyDescent="0.15">
      <c r="A128" s="98"/>
      <c r="B128" s="98"/>
      <c r="C128" s="51"/>
      <c r="D128" s="53"/>
      <c r="E128" s="53"/>
      <c r="F128" s="55" t="s">
        <v>143</v>
      </c>
      <c r="G128" s="54"/>
      <c r="H128" s="145">
        <f t="shared" si="52"/>
        <v>0</v>
      </c>
      <c r="I128" s="98"/>
      <c r="J128" s="98"/>
      <c r="K128" s="45"/>
      <c r="L128" s="98"/>
      <c r="M128" s="98"/>
      <c r="N128" s="45"/>
      <c r="O128" s="98"/>
      <c r="P128" s="98"/>
      <c r="Q128" s="45"/>
      <c r="R128" s="98"/>
      <c r="S128" s="98"/>
      <c r="T128" s="45"/>
      <c r="U128" s="98"/>
      <c r="V128" s="98"/>
      <c r="W128" s="45"/>
      <c r="X128" s="111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98"/>
      <c r="AJ128" s="98"/>
    </row>
    <row r="129" spans="1:36" s="12" customFormat="1" x14ac:dyDescent="0.15">
      <c r="A129" s="98"/>
      <c r="B129" s="98"/>
      <c r="C129" s="51"/>
      <c r="D129" s="53"/>
      <c r="E129" s="53"/>
      <c r="F129" s="55" t="s">
        <v>143</v>
      </c>
      <c r="G129" s="54"/>
      <c r="H129" s="145">
        <f t="shared" si="52"/>
        <v>0</v>
      </c>
      <c r="I129" s="98"/>
      <c r="J129" s="98"/>
      <c r="K129" s="45"/>
      <c r="L129" s="98"/>
      <c r="M129" s="98"/>
      <c r="N129" s="45"/>
      <c r="O129" s="98"/>
      <c r="P129" s="98"/>
      <c r="Q129" s="45"/>
      <c r="R129" s="98"/>
      <c r="S129" s="98"/>
      <c r="T129" s="45"/>
      <c r="U129" s="98"/>
      <c r="V129" s="98"/>
      <c r="W129" s="45"/>
      <c r="X129" s="111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98"/>
      <c r="AJ129" s="98"/>
    </row>
    <row r="130" spans="1:36" s="12" customFormat="1" x14ac:dyDescent="0.15">
      <c r="A130" s="98"/>
      <c r="B130" s="98"/>
      <c r="C130" s="51"/>
      <c r="D130" s="53"/>
      <c r="E130" s="53"/>
      <c r="F130" s="55" t="s">
        <v>143</v>
      </c>
      <c r="G130" s="54"/>
      <c r="H130" s="145">
        <f>K130+N130+Q130+T130+W130</f>
        <v>0</v>
      </c>
      <c r="I130" s="98"/>
      <c r="J130" s="98"/>
      <c r="K130" s="45"/>
      <c r="L130" s="98"/>
      <c r="M130" s="98"/>
      <c r="N130" s="45"/>
      <c r="O130" s="98"/>
      <c r="P130" s="98"/>
      <c r="Q130" s="45"/>
      <c r="R130" s="98"/>
      <c r="S130" s="98"/>
      <c r="T130" s="45"/>
      <c r="U130" s="98"/>
      <c r="V130" s="98"/>
      <c r="W130" s="45"/>
      <c r="X130" s="111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98"/>
      <c r="AJ130" s="98"/>
    </row>
    <row r="131" spans="1:36" x14ac:dyDescent="0.15">
      <c r="A131" s="98"/>
      <c r="B131" s="114"/>
      <c r="C131" s="98"/>
      <c r="D131" s="98"/>
      <c r="E131" s="99"/>
      <c r="F131" s="99"/>
      <c r="G131" s="98"/>
      <c r="H131" s="100"/>
      <c r="I131" s="98"/>
      <c r="J131" s="98"/>
      <c r="K131" s="100"/>
      <c r="L131" s="98"/>
      <c r="M131" s="98"/>
      <c r="N131" s="100"/>
      <c r="O131" s="98"/>
      <c r="P131" s="98"/>
      <c r="Q131" s="100"/>
      <c r="R131" s="98"/>
      <c r="S131" s="98"/>
      <c r="T131" s="100"/>
      <c r="U131" s="98"/>
      <c r="V131" s="98"/>
      <c r="W131" s="100"/>
      <c r="X131" s="98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98"/>
      <c r="AJ131" s="98"/>
    </row>
    <row r="132" spans="1:36" x14ac:dyDescent="0.15">
      <c r="A132" s="98"/>
      <c r="B132" s="135" t="s">
        <v>20</v>
      </c>
      <c r="C132" s="98"/>
      <c r="D132" s="98"/>
      <c r="E132" s="99"/>
      <c r="F132" s="99"/>
      <c r="G132" s="98"/>
      <c r="H132" s="128">
        <f>SUM(H121:H131)</f>
        <v>0</v>
      </c>
      <c r="I132" s="98"/>
      <c r="J132" s="98"/>
      <c r="K132" s="128">
        <f>SUM(K121:K131)</f>
        <v>0</v>
      </c>
      <c r="L132" s="98"/>
      <c r="M132" s="98"/>
      <c r="N132" s="128">
        <f>SUM(N121:N131)</f>
        <v>0</v>
      </c>
      <c r="O132" s="98"/>
      <c r="P132" s="98"/>
      <c r="Q132" s="128">
        <f>SUM(Q121:Q131)</f>
        <v>0</v>
      </c>
      <c r="R132" s="98"/>
      <c r="S132" s="98"/>
      <c r="T132" s="128">
        <f>SUM(T121:T131)</f>
        <v>0</v>
      </c>
      <c r="U132" s="98"/>
      <c r="V132" s="98"/>
      <c r="W132" s="128">
        <f>SUM(W121:W131)</f>
        <v>0</v>
      </c>
      <c r="X132" s="98"/>
      <c r="Y132" s="136">
        <f t="shared" ref="Y132:AH132" si="53">SUM(Y121:Y131)</f>
        <v>0</v>
      </c>
      <c r="Z132" s="136">
        <f t="shared" si="53"/>
        <v>0</v>
      </c>
      <c r="AA132" s="136">
        <f t="shared" si="53"/>
        <v>0</v>
      </c>
      <c r="AB132" s="136">
        <f t="shared" si="53"/>
        <v>0</v>
      </c>
      <c r="AC132" s="136">
        <f>SUM(AC121:AC131)</f>
        <v>0</v>
      </c>
      <c r="AD132" s="136">
        <f t="shared" si="53"/>
        <v>0</v>
      </c>
      <c r="AE132" s="136">
        <f t="shared" si="53"/>
        <v>0</v>
      </c>
      <c r="AF132" s="136">
        <f t="shared" si="53"/>
        <v>0</v>
      </c>
      <c r="AG132" s="136">
        <f t="shared" si="53"/>
        <v>0</v>
      </c>
      <c r="AH132" s="136">
        <f t="shared" si="53"/>
        <v>0</v>
      </c>
      <c r="AI132" s="137">
        <f>SUM(Y132:AH132)</f>
        <v>0</v>
      </c>
      <c r="AJ132" s="138" t="str">
        <f>IF(AI132=H132,"","Amount should be equal to amount in Total budget (column H). Please check.")</f>
        <v/>
      </c>
    </row>
    <row r="133" spans="1:36" x14ac:dyDescent="0.15">
      <c r="A133" s="98"/>
      <c r="B133" s="135"/>
      <c r="C133" s="98"/>
      <c r="D133" s="98"/>
      <c r="E133" s="99"/>
      <c r="F133" s="99"/>
      <c r="G133" s="98"/>
      <c r="H133" s="100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98"/>
      <c r="AJ133" s="98"/>
    </row>
    <row r="134" spans="1:36" x14ac:dyDescent="0.15">
      <c r="A134" s="98" t="s">
        <v>7</v>
      </c>
      <c r="B134" s="98" t="s">
        <v>54</v>
      </c>
      <c r="C134" s="116" t="s">
        <v>21</v>
      </c>
      <c r="D134" s="116"/>
      <c r="E134" s="117"/>
      <c r="F134" s="118" t="s">
        <v>147</v>
      </c>
      <c r="G134" s="116"/>
      <c r="H134" s="119" t="s">
        <v>20</v>
      </c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98"/>
      <c r="AJ134" s="98"/>
    </row>
    <row r="135" spans="1:36" s="12" customFormat="1" x14ac:dyDescent="0.15">
      <c r="A135" s="98"/>
      <c r="B135" s="130"/>
      <c r="C135" s="55"/>
      <c r="D135" s="56"/>
      <c r="E135" s="56"/>
      <c r="F135" s="55" t="s">
        <v>143</v>
      </c>
      <c r="G135" s="57"/>
      <c r="H135" s="145">
        <f>K135+N135+Q135+T135+W135</f>
        <v>0</v>
      </c>
      <c r="I135" s="98"/>
      <c r="J135" s="98"/>
      <c r="K135" s="45"/>
      <c r="L135" s="98"/>
      <c r="M135" s="98"/>
      <c r="N135" s="45"/>
      <c r="O135" s="98"/>
      <c r="P135" s="98"/>
      <c r="Q135" s="45"/>
      <c r="R135" s="98"/>
      <c r="S135" s="98"/>
      <c r="T135" s="45"/>
      <c r="U135" s="98"/>
      <c r="V135" s="98"/>
      <c r="W135" s="45"/>
      <c r="X135" s="98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98"/>
      <c r="AJ135" s="98"/>
    </row>
    <row r="136" spans="1:36" s="12" customFormat="1" x14ac:dyDescent="0.15">
      <c r="A136" s="98"/>
      <c r="B136" s="130"/>
      <c r="C136" s="55"/>
      <c r="D136" s="56"/>
      <c r="E136" s="56"/>
      <c r="F136" s="55" t="s">
        <v>143</v>
      </c>
      <c r="G136" s="57"/>
      <c r="H136" s="145">
        <f t="shared" ref="H136:H148" si="54">K136+N136+Q136+T136+W136</f>
        <v>0</v>
      </c>
      <c r="I136" s="98"/>
      <c r="J136" s="98"/>
      <c r="K136" s="45"/>
      <c r="L136" s="98"/>
      <c r="M136" s="98"/>
      <c r="N136" s="45"/>
      <c r="O136" s="98"/>
      <c r="P136" s="98"/>
      <c r="Q136" s="45"/>
      <c r="R136" s="98"/>
      <c r="S136" s="98"/>
      <c r="T136" s="45"/>
      <c r="U136" s="98"/>
      <c r="V136" s="98"/>
      <c r="W136" s="45"/>
      <c r="X136" s="98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98"/>
      <c r="AJ136" s="98"/>
    </row>
    <row r="137" spans="1:36" s="12" customFormat="1" x14ac:dyDescent="0.15">
      <c r="A137" s="98"/>
      <c r="B137" s="130"/>
      <c r="C137" s="55"/>
      <c r="D137" s="56"/>
      <c r="E137" s="56"/>
      <c r="F137" s="55" t="s">
        <v>143</v>
      </c>
      <c r="G137" s="57"/>
      <c r="H137" s="145">
        <f t="shared" si="54"/>
        <v>0</v>
      </c>
      <c r="I137" s="98"/>
      <c r="J137" s="98"/>
      <c r="K137" s="45"/>
      <c r="L137" s="98"/>
      <c r="M137" s="98"/>
      <c r="N137" s="45"/>
      <c r="O137" s="98"/>
      <c r="P137" s="98"/>
      <c r="Q137" s="45"/>
      <c r="R137" s="98"/>
      <c r="S137" s="98"/>
      <c r="T137" s="45"/>
      <c r="U137" s="98"/>
      <c r="V137" s="98"/>
      <c r="W137" s="45"/>
      <c r="X137" s="98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98"/>
      <c r="AJ137" s="98"/>
    </row>
    <row r="138" spans="1:36" s="12" customFormat="1" x14ac:dyDescent="0.15">
      <c r="A138" s="98"/>
      <c r="B138" s="130"/>
      <c r="C138" s="55"/>
      <c r="D138" s="56"/>
      <c r="E138" s="56"/>
      <c r="F138" s="55" t="s">
        <v>143</v>
      </c>
      <c r="G138" s="57"/>
      <c r="H138" s="145">
        <f t="shared" si="54"/>
        <v>0</v>
      </c>
      <c r="I138" s="98"/>
      <c r="J138" s="98"/>
      <c r="K138" s="45"/>
      <c r="L138" s="98"/>
      <c r="M138" s="98"/>
      <c r="N138" s="45"/>
      <c r="O138" s="98"/>
      <c r="P138" s="98"/>
      <c r="Q138" s="45"/>
      <c r="R138" s="98"/>
      <c r="S138" s="98"/>
      <c r="T138" s="45"/>
      <c r="U138" s="98"/>
      <c r="V138" s="98"/>
      <c r="W138" s="45"/>
      <c r="X138" s="98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98"/>
      <c r="AJ138" s="98"/>
    </row>
    <row r="139" spans="1:36" s="12" customFormat="1" x14ac:dyDescent="0.15">
      <c r="A139" s="98"/>
      <c r="B139" s="130"/>
      <c r="C139" s="55"/>
      <c r="D139" s="56"/>
      <c r="E139" s="56"/>
      <c r="F139" s="55" t="s">
        <v>143</v>
      </c>
      <c r="G139" s="57"/>
      <c r="H139" s="145">
        <f t="shared" si="54"/>
        <v>0</v>
      </c>
      <c r="I139" s="98"/>
      <c r="J139" s="98"/>
      <c r="K139" s="45"/>
      <c r="L139" s="98"/>
      <c r="M139" s="98"/>
      <c r="N139" s="45"/>
      <c r="O139" s="98"/>
      <c r="P139" s="98"/>
      <c r="Q139" s="45"/>
      <c r="R139" s="98"/>
      <c r="S139" s="98"/>
      <c r="T139" s="45"/>
      <c r="U139" s="98"/>
      <c r="V139" s="98"/>
      <c r="W139" s="45"/>
      <c r="X139" s="98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98"/>
      <c r="AJ139" s="98"/>
    </row>
    <row r="140" spans="1:36" s="12" customFormat="1" x14ac:dyDescent="0.15">
      <c r="A140" s="98"/>
      <c r="B140" s="130"/>
      <c r="C140" s="55"/>
      <c r="D140" s="56"/>
      <c r="E140" s="56"/>
      <c r="F140" s="55" t="s">
        <v>143</v>
      </c>
      <c r="G140" s="57"/>
      <c r="H140" s="145">
        <f t="shared" si="54"/>
        <v>0</v>
      </c>
      <c r="I140" s="98"/>
      <c r="J140" s="98"/>
      <c r="K140" s="45"/>
      <c r="L140" s="98"/>
      <c r="M140" s="98"/>
      <c r="N140" s="45"/>
      <c r="O140" s="98"/>
      <c r="P140" s="98"/>
      <c r="Q140" s="45"/>
      <c r="R140" s="98"/>
      <c r="S140" s="98"/>
      <c r="T140" s="45"/>
      <c r="U140" s="98"/>
      <c r="V140" s="98"/>
      <c r="W140" s="45"/>
      <c r="X140" s="98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98"/>
      <c r="AJ140" s="98"/>
    </row>
    <row r="141" spans="1:36" s="12" customFormat="1" x14ac:dyDescent="0.15">
      <c r="A141" s="98"/>
      <c r="B141" s="130"/>
      <c r="C141" s="55"/>
      <c r="D141" s="56"/>
      <c r="E141" s="56"/>
      <c r="F141" s="55" t="s">
        <v>143</v>
      </c>
      <c r="G141" s="57"/>
      <c r="H141" s="145">
        <f t="shared" si="54"/>
        <v>0</v>
      </c>
      <c r="I141" s="98"/>
      <c r="J141" s="98"/>
      <c r="K141" s="45"/>
      <c r="L141" s="98"/>
      <c r="M141" s="98"/>
      <c r="N141" s="45"/>
      <c r="O141" s="98"/>
      <c r="P141" s="98"/>
      <c r="Q141" s="45"/>
      <c r="R141" s="98"/>
      <c r="S141" s="98"/>
      <c r="T141" s="45"/>
      <c r="U141" s="98"/>
      <c r="V141" s="98"/>
      <c r="W141" s="45"/>
      <c r="X141" s="98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98"/>
      <c r="AJ141" s="98"/>
    </row>
    <row r="142" spans="1:36" s="12" customFormat="1" x14ac:dyDescent="0.15">
      <c r="A142" s="98"/>
      <c r="B142" s="130"/>
      <c r="C142" s="55"/>
      <c r="D142" s="56"/>
      <c r="E142" s="56"/>
      <c r="F142" s="55" t="s">
        <v>143</v>
      </c>
      <c r="G142" s="57"/>
      <c r="H142" s="145">
        <f t="shared" si="54"/>
        <v>0</v>
      </c>
      <c r="I142" s="98"/>
      <c r="J142" s="98"/>
      <c r="K142" s="45"/>
      <c r="L142" s="98"/>
      <c r="M142" s="98"/>
      <c r="N142" s="45"/>
      <c r="O142" s="98"/>
      <c r="P142" s="98"/>
      <c r="Q142" s="45"/>
      <c r="R142" s="98"/>
      <c r="S142" s="98"/>
      <c r="T142" s="45"/>
      <c r="U142" s="98"/>
      <c r="V142" s="98"/>
      <c r="W142" s="45"/>
      <c r="X142" s="98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98"/>
      <c r="AJ142" s="98"/>
    </row>
    <row r="143" spans="1:36" s="12" customFormat="1" x14ac:dyDescent="0.15">
      <c r="A143" s="98"/>
      <c r="B143" s="130"/>
      <c r="C143" s="55"/>
      <c r="D143" s="56"/>
      <c r="E143" s="56"/>
      <c r="F143" s="55" t="s">
        <v>143</v>
      </c>
      <c r="G143" s="57"/>
      <c r="H143" s="145">
        <f t="shared" si="54"/>
        <v>0</v>
      </c>
      <c r="I143" s="98"/>
      <c r="J143" s="98"/>
      <c r="K143" s="45"/>
      <c r="L143" s="98"/>
      <c r="M143" s="98"/>
      <c r="N143" s="45"/>
      <c r="O143" s="98"/>
      <c r="P143" s="98"/>
      <c r="Q143" s="45"/>
      <c r="R143" s="98"/>
      <c r="S143" s="98"/>
      <c r="T143" s="45"/>
      <c r="U143" s="98"/>
      <c r="V143" s="98"/>
      <c r="W143" s="45"/>
      <c r="X143" s="98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98"/>
      <c r="AJ143" s="98"/>
    </row>
    <row r="144" spans="1:36" s="12" customFormat="1" x14ac:dyDescent="0.15">
      <c r="A144" s="98"/>
      <c r="B144" s="130"/>
      <c r="C144" s="55"/>
      <c r="D144" s="56"/>
      <c r="E144" s="56"/>
      <c r="F144" s="55" t="s">
        <v>143</v>
      </c>
      <c r="G144" s="57"/>
      <c r="H144" s="145">
        <f t="shared" si="54"/>
        <v>0</v>
      </c>
      <c r="I144" s="98"/>
      <c r="J144" s="98"/>
      <c r="K144" s="45"/>
      <c r="L144" s="98"/>
      <c r="M144" s="98"/>
      <c r="N144" s="45"/>
      <c r="O144" s="98"/>
      <c r="P144" s="98"/>
      <c r="Q144" s="45"/>
      <c r="R144" s="98"/>
      <c r="S144" s="98"/>
      <c r="T144" s="45"/>
      <c r="U144" s="98"/>
      <c r="V144" s="98"/>
      <c r="W144" s="45"/>
      <c r="X144" s="98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98"/>
      <c r="AJ144" s="98"/>
    </row>
    <row r="145" spans="1:39" s="12" customFormat="1" x14ac:dyDescent="0.15">
      <c r="A145" s="98"/>
      <c r="B145" s="130"/>
      <c r="C145" s="55"/>
      <c r="D145" s="56"/>
      <c r="E145" s="56"/>
      <c r="F145" s="55" t="s">
        <v>143</v>
      </c>
      <c r="G145" s="57"/>
      <c r="H145" s="145">
        <f t="shared" si="54"/>
        <v>0</v>
      </c>
      <c r="I145" s="98"/>
      <c r="J145" s="98"/>
      <c r="K145" s="45"/>
      <c r="L145" s="98"/>
      <c r="M145" s="98"/>
      <c r="N145" s="45"/>
      <c r="O145" s="98"/>
      <c r="P145" s="98"/>
      <c r="Q145" s="45"/>
      <c r="R145" s="98"/>
      <c r="S145" s="98"/>
      <c r="T145" s="45"/>
      <c r="U145" s="98"/>
      <c r="V145" s="98"/>
      <c r="W145" s="45"/>
      <c r="X145" s="98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98"/>
      <c r="AJ145" s="98"/>
    </row>
    <row r="146" spans="1:39" s="12" customFormat="1" x14ac:dyDescent="0.15">
      <c r="A146" s="98"/>
      <c r="B146" s="130"/>
      <c r="C146" s="55"/>
      <c r="D146" s="56"/>
      <c r="E146" s="56"/>
      <c r="F146" s="55" t="s">
        <v>143</v>
      </c>
      <c r="G146" s="57"/>
      <c r="H146" s="145">
        <f t="shared" si="54"/>
        <v>0</v>
      </c>
      <c r="I146" s="98"/>
      <c r="J146" s="98"/>
      <c r="K146" s="45"/>
      <c r="L146" s="98"/>
      <c r="M146" s="98"/>
      <c r="N146" s="45"/>
      <c r="O146" s="98"/>
      <c r="P146" s="98"/>
      <c r="Q146" s="45"/>
      <c r="R146" s="98"/>
      <c r="S146" s="98"/>
      <c r="T146" s="45"/>
      <c r="U146" s="98"/>
      <c r="V146" s="98"/>
      <c r="W146" s="45"/>
      <c r="X146" s="98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98"/>
      <c r="AJ146" s="98"/>
    </row>
    <row r="147" spans="1:39" s="12" customFormat="1" x14ac:dyDescent="0.15">
      <c r="A147" s="98"/>
      <c r="B147" s="130"/>
      <c r="C147" s="55"/>
      <c r="D147" s="56"/>
      <c r="E147" s="56"/>
      <c r="F147" s="55" t="s">
        <v>143</v>
      </c>
      <c r="G147" s="57"/>
      <c r="H147" s="145">
        <f t="shared" si="54"/>
        <v>0</v>
      </c>
      <c r="I147" s="98"/>
      <c r="J147" s="98"/>
      <c r="K147" s="45"/>
      <c r="L147" s="98"/>
      <c r="M147" s="98"/>
      <c r="N147" s="45"/>
      <c r="O147" s="98"/>
      <c r="P147" s="98"/>
      <c r="Q147" s="45"/>
      <c r="R147" s="98"/>
      <c r="S147" s="98"/>
      <c r="T147" s="45"/>
      <c r="U147" s="98"/>
      <c r="V147" s="98"/>
      <c r="W147" s="45"/>
      <c r="X147" s="98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98"/>
      <c r="AJ147" s="98"/>
    </row>
    <row r="148" spans="1:39" s="12" customFormat="1" x14ac:dyDescent="0.15">
      <c r="A148" s="98"/>
      <c r="B148" s="130"/>
      <c r="C148" s="55"/>
      <c r="D148" s="56"/>
      <c r="E148" s="56"/>
      <c r="F148" s="55" t="s">
        <v>143</v>
      </c>
      <c r="G148" s="57"/>
      <c r="H148" s="145">
        <f t="shared" si="54"/>
        <v>0</v>
      </c>
      <c r="I148" s="98"/>
      <c r="J148" s="98"/>
      <c r="K148" s="45"/>
      <c r="L148" s="98"/>
      <c r="M148" s="98"/>
      <c r="N148" s="45"/>
      <c r="O148" s="98"/>
      <c r="P148" s="98"/>
      <c r="Q148" s="45"/>
      <c r="R148" s="98"/>
      <c r="S148" s="98"/>
      <c r="T148" s="45"/>
      <c r="U148" s="98"/>
      <c r="V148" s="98"/>
      <c r="W148" s="45"/>
      <c r="X148" s="98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98"/>
      <c r="AJ148" s="98"/>
    </row>
    <row r="149" spans="1:39" x14ac:dyDescent="0.15">
      <c r="A149" s="98"/>
      <c r="B149" s="130"/>
      <c r="C149" s="55"/>
      <c r="D149" s="56"/>
      <c r="E149" s="56"/>
      <c r="F149" s="55" t="s">
        <v>143</v>
      </c>
      <c r="G149" s="57"/>
      <c r="H149" s="145">
        <f>K149+N149+Q149+T149+W149</f>
        <v>0</v>
      </c>
      <c r="I149" s="98"/>
      <c r="J149" s="98"/>
      <c r="K149" s="45"/>
      <c r="L149" s="98"/>
      <c r="M149" s="98"/>
      <c r="N149" s="45"/>
      <c r="O149" s="98"/>
      <c r="P149" s="98"/>
      <c r="Q149" s="45"/>
      <c r="R149" s="98"/>
      <c r="S149" s="98"/>
      <c r="T149" s="45"/>
      <c r="U149" s="98"/>
      <c r="V149" s="98"/>
      <c r="W149" s="45"/>
      <c r="X149" s="98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98"/>
      <c r="AJ149" s="98"/>
    </row>
    <row r="150" spans="1:39" x14ac:dyDescent="0.15">
      <c r="A150" s="98"/>
      <c r="B150" s="98"/>
      <c r="C150" s="98"/>
      <c r="D150" s="98"/>
      <c r="E150" s="99"/>
      <c r="F150" s="99"/>
      <c r="G150" s="149"/>
      <c r="H150" s="100"/>
      <c r="I150" s="98"/>
      <c r="J150" s="98"/>
      <c r="K150" s="100"/>
      <c r="L150" s="98"/>
      <c r="M150" s="98"/>
      <c r="N150" s="100"/>
      <c r="O150" s="98"/>
      <c r="P150" s="98"/>
      <c r="Q150" s="100"/>
      <c r="R150" s="98"/>
      <c r="S150" s="98"/>
      <c r="T150" s="100"/>
      <c r="U150" s="98"/>
      <c r="V150" s="98"/>
      <c r="W150" s="100"/>
      <c r="X150" s="98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98"/>
      <c r="AJ150" s="98"/>
    </row>
    <row r="151" spans="1:39" x14ac:dyDescent="0.15">
      <c r="A151" s="98"/>
      <c r="B151" s="135" t="s">
        <v>20</v>
      </c>
      <c r="C151" s="98"/>
      <c r="D151" s="98"/>
      <c r="E151" s="99"/>
      <c r="F151" s="99"/>
      <c r="G151" s="98"/>
      <c r="H151" s="128">
        <f>SUM(H135:H150)</f>
        <v>0</v>
      </c>
      <c r="I151" s="98"/>
      <c r="J151" s="98"/>
      <c r="K151" s="128">
        <f>SUM(K135:K150)</f>
        <v>0</v>
      </c>
      <c r="L151" s="98"/>
      <c r="M151" s="98"/>
      <c r="N151" s="128">
        <f>SUM(N135:N150)</f>
        <v>0</v>
      </c>
      <c r="O151" s="98"/>
      <c r="P151" s="98"/>
      <c r="Q151" s="128">
        <f>SUM(Q135:Q150)</f>
        <v>0</v>
      </c>
      <c r="R151" s="98"/>
      <c r="S151" s="98"/>
      <c r="T151" s="128">
        <f>SUM(T135:T150)</f>
        <v>0</v>
      </c>
      <c r="U151" s="98"/>
      <c r="V151" s="98"/>
      <c r="W151" s="128">
        <f>SUM(W135:W150)</f>
        <v>0</v>
      </c>
      <c r="X151" s="98"/>
      <c r="Y151" s="136">
        <f t="shared" ref="Y151:AH151" si="55">SUM(Y135:Y150)</f>
        <v>0</v>
      </c>
      <c r="Z151" s="136">
        <f t="shared" si="55"/>
        <v>0</v>
      </c>
      <c r="AA151" s="136">
        <f t="shared" si="55"/>
        <v>0</v>
      </c>
      <c r="AB151" s="136">
        <f t="shared" si="55"/>
        <v>0</v>
      </c>
      <c r="AC151" s="136">
        <f t="shared" si="55"/>
        <v>0</v>
      </c>
      <c r="AD151" s="136">
        <f t="shared" si="55"/>
        <v>0</v>
      </c>
      <c r="AE151" s="136">
        <f t="shared" si="55"/>
        <v>0</v>
      </c>
      <c r="AF151" s="136">
        <f t="shared" si="55"/>
        <v>0</v>
      </c>
      <c r="AG151" s="136">
        <f t="shared" si="55"/>
        <v>0</v>
      </c>
      <c r="AH151" s="136">
        <f t="shared" si="55"/>
        <v>0</v>
      </c>
      <c r="AI151" s="137">
        <f>SUM(Y151:AH151)</f>
        <v>0</v>
      </c>
      <c r="AJ151" s="138" t="str">
        <f>IF(AI151=H151,"","Amount should be equal to amount in Total budget (column H). Please check.")</f>
        <v/>
      </c>
    </row>
    <row r="152" spans="1:39" x14ac:dyDescent="0.15">
      <c r="A152" s="98"/>
      <c r="B152" s="114"/>
      <c r="C152" s="98"/>
      <c r="D152" s="98"/>
      <c r="E152" s="99"/>
      <c r="F152" s="99"/>
      <c r="G152" s="98"/>
      <c r="H152" s="133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98"/>
      <c r="AJ152" s="98"/>
    </row>
    <row r="153" spans="1:39" ht="12" thickBot="1" x14ac:dyDescent="0.2">
      <c r="A153" s="98"/>
      <c r="B153" s="98" t="s">
        <v>62</v>
      </c>
      <c r="C153" s="98"/>
      <c r="D153" s="98"/>
      <c r="E153" s="99"/>
      <c r="F153" s="99"/>
      <c r="G153" s="98"/>
      <c r="H153" s="155">
        <f>ROUND(H151+H132+H117+H98+H78+H58+H49+H30,0)</f>
        <v>0</v>
      </c>
      <c r="I153" s="98"/>
      <c r="J153" s="98"/>
      <c r="K153" s="155">
        <f>ROUND(K151+K132+K117+K98+K78+K58+K49+K30,0)</f>
        <v>0</v>
      </c>
      <c r="L153" s="98"/>
      <c r="M153" s="98"/>
      <c r="N153" s="155">
        <f>ROUND(N151+N132+N117+N98+N78+N58+N49+N30,0)</f>
        <v>0</v>
      </c>
      <c r="O153" s="98"/>
      <c r="P153" s="98"/>
      <c r="Q153" s="155">
        <f>ROUND(Q151+Q132+Q117+Q98+Q78+Q58+Q49+Q30,0)</f>
        <v>0</v>
      </c>
      <c r="R153" s="98"/>
      <c r="S153" s="98"/>
      <c r="T153" s="155">
        <f>ROUND(T151+T132+T117+T98+T78+T58+T49+T30,0)</f>
        <v>0</v>
      </c>
      <c r="U153" s="98"/>
      <c r="V153" s="98"/>
      <c r="W153" s="155">
        <f>ROUND(W151+W132+W117+W98+W78+W58+W49+W30,0)</f>
        <v>0</v>
      </c>
      <c r="X153" s="98"/>
      <c r="Y153" s="156">
        <f t="shared" ref="Y153:AH153" si="56">Y151+Y132+Y117+Y98+Y78+Y58+Y49+Y30</f>
        <v>0</v>
      </c>
      <c r="Z153" s="156">
        <f t="shared" si="56"/>
        <v>0</v>
      </c>
      <c r="AA153" s="156">
        <f t="shared" si="56"/>
        <v>0</v>
      </c>
      <c r="AB153" s="156">
        <f t="shared" si="56"/>
        <v>0</v>
      </c>
      <c r="AC153" s="156">
        <f t="shared" si="56"/>
        <v>0</v>
      </c>
      <c r="AD153" s="156">
        <f t="shared" si="56"/>
        <v>0</v>
      </c>
      <c r="AE153" s="156">
        <f t="shared" si="56"/>
        <v>0</v>
      </c>
      <c r="AF153" s="156">
        <f t="shared" si="56"/>
        <v>0</v>
      </c>
      <c r="AG153" s="156">
        <f t="shared" si="56"/>
        <v>0</v>
      </c>
      <c r="AH153" s="156">
        <f t="shared" si="56"/>
        <v>0</v>
      </c>
      <c r="AI153" s="157">
        <f>SUM(Y153:AH153)</f>
        <v>0</v>
      </c>
      <c r="AJ153" s="138" t="str">
        <f>IF(AI153=H153,"","Amount should be equal to amount in Total budget (column H). Please check.")</f>
        <v/>
      </c>
    </row>
    <row r="154" spans="1:39" ht="35.25" thickTop="1" thickBot="1" x14ac:dyDescent="0.2">
      <c r="A154" s="98"/>
      <c r="B154" s="98"/>
      <c r="C154" s="98"/>
      <c r="D154" s="98"/>
      <c r="E154" s="99"/>
      <c r="F154" s="99"/>
      <c r="G154" s="98"/>
      <c r="H154" s="100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109" t="s">
        <v>108</v>
      </c>
      <c r="Z154" s="109" t="s">
        <v>109</v>
      </c>
      <c r="AA154" s="109" t="s">
        <v>110</v>
      </c>
      <c r="AB154" s="109" t="s">
        <v>111</v>
      </c>
      <c r="AC154" s="109" t="s">
        <v>112</v>
      </c>
      <c r="AD154" s="109" t="s">
        <v>113</v>
      </c>
      <c r="AE154" s="109" t="s">
        <v>114</v>
      </c>
      <c r="AF154" s="109" t="s">
        <v>115</v>
      </c>
      <c r="AG154" s="109" t="s">
        <v>116</v>
      </c>
      <c r="AH154" s="109" t="s">
        <v>117</v>
      </c>
      <c r="AI154" s="98"/>
      <c r="AJ154" s="98"/>
    </row>
    <row r="155" spans="1:39" ht="12" thickBot="1" x14ac:dyDescent="0.2">
      <c r="A155" s="98"/>
      <c r="B155" s="98"/>
      <c r="C155" s="98"/>
      <c r="D155" s="98"/>
      <c r="E155" s="99"/>
      <c r="F155" s="99"/>
      <c r="G155" s="98"/>
      <c r="H155" s="100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158" t="str">
        <f t="shared" ref="Y155:AH155" si="57">Y11</f>
        <v>NAME 1</v>
      </c>
      <c r="Z155" s="158" t="str">
        <f t="shared" si="57"/>
        <v>NAME 2</v>
      </c>
      <c r="AA155" s="158" t="str">
        <f t="shared" si="57"/>
        <v>NAME 3</v>
      </c>
      <c r="AB155" s="158" t="str">
        <f t="shared" si="57"/>
        <v>NAME 4</v>
      </c>
      <c r="AC155" s="158" t="str">
        <f t="shared" si="57"/>
        <v>NAME 5</v>
      </c>
      <c r="AD155" s="158" t="str">
        <f t="shared" si="57"/>
        <v>NAME 6</v>
      </c>
      <c r="AE155" s="158" t="str">
        <f t="shared" si="57"/>
        <v>NAME 7</v>
      </c>
      <c r="AF155" s="158" t="str">
        <f t="shared" si="57"/>
        <v>NAME 8</v>
      </c>
      <c r="AG155" s="158" t="str">
        <f t="shared" si="57"/>
        <v>NAME 9</v>
      </c>
      <c r="AH155" s="158" t="str">
        <f t="shared" si="57"/>
        <v>NAME 10</v>
      </c>
      <c r="AI155" s="98"/>
      <c r="AJ155" s="98"/>
    </row>
    <row r="156" spans="1:39" ht="12" thickBot="1" x14ac:dyDescent="0.2">
      <c r="A156" s="98"/>
      <c r="B156" s="98"/>
      <c r="C156" s="98"/>
      <c r="D156" s="98"/>
      <c r="E156" s="99"/>
      <c r="F156" s="99"/>
      <c r="G156" s="98"/>
      <c r="H156" s="100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159">
        <f t="shared" ref="Y156:AH156" si="58">Y13</f>
        <v>0</v>
      </c>
      <c r="Z156" s="159">
        <f t="shared" si="58"/>
        <v>0</v>
      </c>
      <c r="AA156" s="159">
        <f t="shared" si="58"/>
        <v>0</v>
      </c>
      <c r="AB156" s="159">
        <f t="shared" si="58"/>
        <v>0</v>
      </c>
      <c r="AC156" s="159">
        <f t="shared" si="58"/>
        <v>0</v>
      </c>
      <c r="AD156" s="159">
        <f t="shared" si="58"/>
        <v>0</v>
      </c>
      <c r="AE156" s="159">
        <f t="shared" si="58"/>
        <v>0</v>
      </c>
      <c r="AF156" s="159">
        <f t="shared" si="58"/>
        <v>0</v>
      </c>
      <c r="AG156" s="159">
        <f t="shared" si="58"/>
        <v>0</v>
      </c>
      <c r="AH156" s="159">
        <f t="shared" si="58"/>
        <v>0</v>
      </c>
      <c r="AI156" s="98"/>
      <c r="AJ156" s="98"/>
    </row>
    <row r="157" spans="1:39" x14ac:dyDescent="0.15">
      <c r="A157" s="98"/>
      <c r="B157" s="134" t="s">
        <v>79</v>
      </c>
      <c r="C157" s="134"/>
      <c r="D157" s="134"/>
      <c r="E157" s="134"/>
      <c r="F157" s="134"/>
      <c r="G157" s="134">
        <f>SUM(Y157:AH157)</f>
        <v>0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60">
        <f>(ROUND(Y153*Y$13,0))</f>
        <v>0</v>
      </c>
      <c r="Z157" s="160">
        <f>(ROUND(Z153*Z$13,0))</f>
        <v>0</v>
      </c>
      <c r="AA157" s="160">
        <f>(ROUND(AA153*AA$13,0))</f>
        <v>0</v>
      </c>
      <c r="AB157" s="160">
        <f>(ROUND(AB153*AB$13,0))</f>
        <v>0</v>
      </c>
      <c r="AC157" s="160">
        <f>(ROUND(AC153*AC$13,0))</f>
        <v>0</v>
      </c>
      <c r="AD157" s="160">
        <f t="shared" ref="AD157:AF157" si="59">(ROUND(AD153*AD$13,0))</f>
        <v>0</v>
      </c>
      <c r="AE157" s="160">
        <f t="shared" si="59"/>
        <v>0</v>
      </c>
      <c r="AF157" s="160">
        <f t="shared" si="59"/>
        <v>0</v>
      </c>
      <c r="AG157" s="160">
        <f t="shared" ref="AG157" si="60">(ROUND(AG153*AG$13,0))</f>
        <v>0</v>
      </c>
      <c r="AH157" s="160">
        <f>(ROUND(AH153*AH$13,0))</f>
        <v>0</v>
      </c>
      <c r="AI157" s="137">
        <f>SUM(Y157:AH157)</f>
        <v>0</v>
      </c>
      <c r="AJ157" s="98"/>
    </row>
    <row r="158" spans="1:39" s="13" customFormat="1" x14ac:dyDescent="0.15">
      <c r="A158" s="102"/>
      <c r="B158" s="161" t="s">
        <v>81</v>
      </c>
      <c r="C158" s="161"/>
      <c r="D158" s="161"/>
      <c r="E158" s="162"/>
      <c r="F158" s="163"/>
      <c r="G158" s="104" t="str">
        <f>IF(C9="Fragile states",680000,IF(C9="Other countries",620000,"Select type of country first (see above)"))</f>
        <v>Select type of country first (see above)</v>
      </c>
      <c r="H158" s="104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02"/>
      <c r="AJ158" s="102"/>
      <c r="AK158" s="14"/>
      <c r="AL158" s="14"/>
      <c r="AM158" s="14"/>
    </row>
    <row r="159" spans="1:39" s="13" customFormat="1" x14ac:dyDescent="0.15">
      <c r="A159" s="102"/>
      <c r="B159" s="161"/>
      <c r="C159" s="161"/>
      <c r="D159" s="161"/>
      <c r="E159" s="162"/>
      <c r="F159" s="163"/>
      <c r="G159" s="162"/>
      <c r="H159" s="104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65" t="str">
        <f>IF(AI160=H160,"","The total of subsidy per organisation should be equal to the total subsidy (final) (column H). Please check.")</f>
        <v/>
      </c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02"/>
      <c r="AJ159" s="102"/>
      <c r="AK159" s="14"/>
      <c r="AL159" s="14"/>
      <c r="AM159" s="14"/>
    </row>
    <row r="160" spans="1:39" s="13" customFormat="1" ht="24.75" customHeight="1" x14ac:dyDescent="0.15">
      <c r="A160" s="102"/>
      <c r="B160" s="166" t="s">
        <v>80</v>
      </c>
      <c r="C160" s="134"/>
      <c r="D160" s="134"/>
      <c r="E160" s="134"/>
      <c r="F160" s="134"/>
      <c r="G160" s="134"/>
      <c r="H160" s="167">
        <f>IF(G158="Select type of country first (see above)",0,IF(G157&gt;=G158,G158,G157))</f>
        <v>0</v>
      </c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168">
        <f>SUM(Y160:AH160)</f>
        <v>0</v>
      </c>
      <c r="AJ160" s="138"/>
      <c r="AK160" s="14"/>
      <c r="AL160" s="14"/>
      <c r="AM160" s="14"/>
    </row>
    <row r="161" spans="1:39" s="59" customFormat="1" x14ac:dyDescent="0.15">
      <c r="A161" s="169"/>
      <c r="B161" s="169"/>
      <c r="C161" s="170"/>
      <c r="D161" s="171"/>
      <c r="E161" s="171"/>
      <c r="F161" s="171"/>
      <c r="G161" s="169"/>
      <c r="H161" s="100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69"/>
      <c r="AJ161" s="169"/>
      <c r="AK161" s="60"/>
      <c r="AL161" s="60"/>
      <c r="AM161" s="60"/>
    </row>
    <row r="162" spans="1:39" s="59" customFormat="1" x14ac:dyDescent="0.15">
      <c r="A162" s="169"/>
      <c r="B162" s="169"/>
      <c r="C162" s="169"/>
      <c r="D162" s="169"/>
      <c r="E162" s="171"/>
      <c r="F162" s="171"/>
      <c r="G162" s="169"/>
      <c r="H162" s="100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69"/>
      <c r="AK162" s="60"/>
      <c r="AL162" s="60"/>
      <c r="AM162" s="60"/>
    </row>
    <row r="163" spans="1:39" s="59" customFormat="1" ht="33" customHeight="1" x14ac:dyDescent="0.2">
      <c r="A163" s="169"/>
      <c r="B163" s="174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69"/>
      <c r="AK163" s="60"/>
      <c r="AL163" s="60"/>
      <c r="AM163" s="60"/>
    </row>
    <row r="164" spans="1:39" s="59" customFormat="1" x14ac:dyDescent="0.15">
      <c r="A164" s="169"/>
      <c r="B164" s="169"/>
      <c r="C164" s="169"/>
      <c r="D164" s="169"/>
      <c r="E164" s="171"/>
      <c r="F164" s="171"/>
      <c r="G164" s="169"/>
      <c r="H164" s="100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69"/>
      <c r="AK164" s="60"/>
      <c r="AL164" s="60"/>
      <c r="AM164" s="60"/>
    </row>
    <row r="165" spans="1:39" s="58" customFormat="1" x14ac:dyDescent="0.15">
      <c r="A165" s="176"/>
      <c r="B165" s="177" t="s">
        <v>82</v>
      </c>
      <c r="C165" s="176"/>
      <c r="D165" s="176"/>
      <c r="E165" s="178"/>
      <c r="F165" s="178"/>
      <c r="G165" s="176"/>
      <c r="H165" s="179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76"/>
    </row>
    <row r="166" spans="1:39" s="58" customFormat="1" x14ac:dyDescent="0.15">
      <c r="A166" s="176"/>
      <c r="B166" s="181"/>
      <c r="C166" s="176"/>
      <c r="D166" s="176"/>
      <c r="E166" s="178"/>
      <c r="F166" s="178"/>
      <c r="G166" s="176"/>
      <c r="H166" s="179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76"/>
    </row>
    <row r="167" spans="1:39" s="58" customFormat="1" x14ac:dyDescent="0.15">
      <c r="A167" s="176"/>
      <c r="B167" s="176" t="s">
        <v>64</v>
      </c>
      <c r="C167" s="176"/>
      <c r="D167" s="176"/>
      <c r="E167" s="178"/>
      <c r="F167" s="178"/>
      <c r="G167" s="176"/>
      <c r="H167" s="179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76"/>
    </row>
    <row r="168" spans="1:39" s="58" customFormat="1" x14ac:dyDescent="0.15">
      <c r="A168" s="176"/>
      <c r="B168" s="176"/>
      <c r="C168" s="176"/>
      <c r="D168" s="176"/>
      <c r="E168" s="178"/>
      <c r="F168" s="178"/>
      <c r="G168" s="182" t="s">
        <v>41</v>
      </c>
      <c r="H168" s="182" t="s">
        <v>40</v>
      </c>
      <c r="I168" s="176"/>
      <c r="J168" s="176" t="s">
        <v>148</v>
      </c>
      <c r="K168" s="176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76"/>
    </row>
    <row r="169" spans="1:39" s="58" customFormat="1" x14ac:dyDescent="0.15">
      <c r="A169" s="176"/>
      <c r="B169" s="176"/>
      <c r="C169" s="176" t="s">
        <v>21</v>
      </c>
      <c r="D169" s="176"/>
      <c r="E169" s="178"/>
      <c r="F169" s="178" t="s">
        <v>43</v>
      </c>
      <c r="G169" s="182" t="s">
        <v>29</v>
      </c>
      <c r="H169" s="182" t="s">
        <v>42</v>
      </c>
      <c r="I169" s="176"/>
      <c r="J169" s="185" t="s">
        <v>149</v>
      </c>
      <c r="K169" s="176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4"/>
      <c r="AA169" s="184"/>
      <c r="AB169" s="184"/>
      <c r="AC169" s="184"/>
      <c r="AD169" s="184"/>
      <c r="AE169" s="184"/>
      <c r="AF169" s="184"/>
      <c r="AG169" s="184"/>
      <c r="AH169" s="183"/>
      <c r="AI169" s="184"/>
      <c r="AJ169" s="176"/>
    </row>
    <row r="170" spans="1:39" s="58" customFormat="1" ht="22.5" customHeight="1" x14ac:dyDescent="0.15">
      <c r="A170" s="176"/>
      <c r="B170" s="176" t="s">
        <v>9</v>
      </c>
      <c r="C170" s="186" t="s">
        <v>14</v>
      </c>
      <c r="D170" s="187"/>
      <c r="E170" s="188"/>
      <c r="F170" s="189">
        <v>100000</v>
      </c>
      <c r="G170" s="189">
        <v>6</v>
      </c>
      <c r="H170" s="190">
        <v>5</v>
      </c>
      <c r="I170" s="191"/>
      <c r="J170" s="192">
        <f>(G170/12)*(1/H170)*F170</f>
        <v>10000</v>
      </c>
      <c r="K170" s="176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83"/>
      <c r="Z170" s="194"/>
      <c r="AA170" s="194"/>
      <c r="AB170" s="194"/>
      <c r="AC170" s="194"/>
      <c r="AD170" s="194"/>
      <c r="AE170" s="194"/>
      <c r="AF170" s="194"/>
      <c r="AG170" s="194"/>
      <c r="AH170" s="183"/>
      <c r="AI170" s="183"/>
      <c r="AJ170" s="176"/>
    </row>
    <row r="171" spans="1:39" s="58" customFormat="1" ht="22.5" customHeight="1" x14ac:dyDescent="0.15">
      <c r="A171" s="176"/>
      <c r="B171" s="176" t="s">
        <v>10</v>
      </c>
      <c r="C171" s="186" t="s">
        <v>65</v>
      </c>
      <c r="D171" s="187"/>
      <c r="E171" s="195"/>
      <c r="F171" s="189">
        <v>10000</v>
      </c>
      <c r="G171" s="189">
        <v>6</v>
      </c>
      <c r="H171" s="190">
        <v>0.5</v>
      </c>
      <c r="I171" s="191"/>
      <c r="J171" s="192">
        <f t="shared" ref="J171" si="61">(G171/12)*(1/H171)*F171</f>
        <v>10000</v>
      </c>
      <c r="K171" s="176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83"/>
      <c r="Z171" s="194"/>
      <c r="AA171" s="194"/>
      <c r="AB171" s="194"/>
      <c r="AC171" s="194"/>
      <c r="AD171" s="194"/>
      <c r="AE171" s="194"/>
      <c r="AF171" s="194"/>
      <c r="AG171" s="194"/>
      <c r="AH171" s="183"/>
      <c r="AI171" s="183"/>
      <c r="AJ171" s="176"/>
    </row>
    <row r="172" spans="1:39" s="58" customFormat="1" ht="22.5" customHeight="1" x14ac:dyDescent="0.15">
      <c r="A172" s="176"/>
      <c r="B172" s="176" t="s">
        <v>11</v>
      </c>
      <c r="C172" s="186"/>
      <c r="D172" s="187"/>
      <c r="E172" s="188"/>
      <c r="F172" s="189"/>
      <c r="G172" s="196"/>
      <c r="H172" s="197"/>
      <c r="I172" s="191"/>
      <c r="J172" s="192"/>
      <c r="K172" s="176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83"/>
      <c r="Z172" s="194"/>
      <c r="AA172" s="194"/>
      <c r="AB172" s="194"/>
      <c r="AC172" s="194"/>
      <c r="AD172" s="194"/>
      <c r="AE172" s="194"/>
      <c r="AF172" s="194"/>
      <c r="AG172" s="194"/>
      <c r="AH172" s="183"/>
      <c r="AI172" s="183"/>
      <c r="AJ172" s="176"/>
    </row>
    <row r="173" spans="1:39" s="58" customFormat="1" ht="22.5" customHeight="1" x14ac:dyDescent="0.15">
      <c r="A173" s="176"/>
      <c r="B173" s="176" t="s">
        <v>12</v>
      </c>
      <c r="C173" s="198"/>
      <c r="D173" s="199"/>
      <c r="E173" s="200"/>
      <c r="F173" s="201"/>
      <c r="G173" s="202"/>
      <c r="H173" s="203"/>
      <c r="I173" s="204"/>
      <c r="J173" s="192"/>
      <c r="K173" s="176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83"/>
      <c r="Z173" s="194"/>
      <c r="AA173" s="194"/>
      <c r="AB173" s="194"/>
      <c r="AC173" s="194"/>
      <c r="AD173" s="194"/>
      <c r="AE173" s="194"/>
      <c r="AF173" s="194"/>
      <c r="AG173" s="194"/>
      <c r="AH173" s="183"/>
      <c r="AI173" s="183"/>
      <c r="AJ173" s="176"/>
    </row>
    <row r="174" spans="1:39" s="58" customFormat="1" x14ac:dyDescent="0.15">
      <c r="A174" s="176"/>
      <c r="B174" s="205" t="s">
        <v>30</v>
      </c>
      <c r="C174" s="176"/>
      <c r="D174" s="176"/>
      <c r="E174" s="178"/>
      <c r="F174" s="178"/>
      <c r="G174" s="176"/>
      <c r="H174" s="179"/>
      <c r="I174" s="176"/>
      <c r="J174" s="180"/>
      <c r="K174" s="176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3"/>
      <c r="AI174" s="184"/>
      <c r="AJ174" s="176"/>
    </row>
    <row r="175" spans="1:39" s="58" customFormat="1" x14ac:dyDescent="0.15">
      <c r="A175" s="176"/>
      <c r="B175" s="176" t="s">
        <v>31</v>
      </c>
      <c r="C175" s="176"/>
      <c r="D175" s="176"/>
      <c r="E175" s="178"/>
      <c r="F175" s="178"/>
      <c r="G175" s="176"/>
      <c r="H175" s="179"/>
      <c r="I175" s="176"/>
      <c r="J175" s="192">
        <f>SUM(J170:AI173)</f>
        <v>20000</v>
      </c>
      <c r="K175" s="176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3"/>
      <c r="AI175" s="183"/>
      <c r="AJ175" s="176"/>
    </row>
    <row r="176" spans="1:39" s="58" customFormat="1" x14ac:dyDescent="0.15">
      <c r="A176" s="176"/>
      <c r="B176" s="176"/>
      <c r="C176" s="176"/>
      <c r="D176" s="176"/>
      <c r="E176" s="178"/>
      <c r="F176" s="178"/>
      <c r="G176" s="176"/>
      <c r="H176" s="179"/>
      <c r="I176" s="176"/>
      <c r="J176" s="176"/>
      <c r="K176" s="176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76"/>
    </row>
    <row r="177" spans="1:39" s="58" customFormat="1" x14ac:dyDescent="0.15">
      <c r="A177" s="176" t="s">
        <v>13</v>
      </c>
      <c r="B177" s="176" t="s">
        <v>83</v>
      </c>
      <c r="C177" s="176"/>
      <c r="D177" s="176"/>
      <c r="E177" s="178"/>
      <c r="F177" s="178"/>
      <c r="G177" s="176"/>
      <c r="H177" s="179"/>
      <c r="I177" s="176"/>
      <c r="J177" s="176"/>
      <c r="K177" s="176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76"/>
    </row>
    <row r="178" spans="1:39" s="58" customFormat="1" x14ac:dyDescent="0.15">
      <c r="A178" s="176"/>
      <c r="B178" s="176"/>
      <c r="C178" s="176"/>
      <c r="D178" s="176"/>
      <c r="E178" s="178"/>
      <c r="F178" s="178"/>
      <c r="G178" s="176"/>
      <c r="H178" s="179"/>
      <c r="I178" s="176"/>
      <c r="J178" s="176"/>
      <c r="K178" s="176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76"/>
    </row>
    <row r="179" spans="1:39" s="58" customFormat="1" ht="12.75" x14ac:dyDescent="0.2">
      <c r="A179" s="176"/>
      <c r="B179" s="176" t="s">
        <v>66</v>
      </c>
      <c r="C179" s="206"/>
      <c r="D179" s="176" t="s">
        <v>32</v>
      </c>
      <c r="E179" s="178"/>
      <c r="F179" s="178"/>
      <c r="G179" s="176"/>
      <c r="H179" s="179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76"/>
    </row>
    <row r="180" spans="1:39" s="58" customFormat="1" ht="12.75" x14ac:dyDescent="0.2">
      <c r="A180" s="176"/>
      <c r="B180" s="176" t="s">
        <v>46</v>
      </c>
      <c r="C180" s="206"/>
      <c r="D180" s="176" t="s">
        <v>33</v>
      </c>
      <c r="E180" s="178"/>
      <c r="F180" s="178"/>
      <c r="G180" s="176"/>
      <c r="H180" s="179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76"/>
    </row>
    <row r="181" spans="1:39" s="58" customFormat="1" ht="12.75" x14ac:dyDescent="0.2">
      <c r="A181" s="176"/>
      <c r="B181" s="176" t="s">
        <v>47</v>
      </c>
      <c r="C181" s="206"/>
      <c r="D181" s="176" t="s">
        <v>34</v>
      </c>
      <c r="E181" s="178"/>
      <c r="F181" s="178"/>
      <c r="G181" s="176"/>
      <c r="H181" s="179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76"/>
    </row>
    <row r="182" spans="1:39" s="58" customFormat="1" ht="12.75" x14ac:dyDescent="0.2">
      <c r="A182" s="176"/>
      <c r="B182" s="176" t="s">
        <v>48</v>
      </c>
      <c r="C182" s="206"/>
      <c r="D182" s="176" t="s">
        <v>35</v>
      </c>
      <c r="E182" s="206"/>
      <c r="F182" s="206"/>
      <c r="G182" s="206"/>
      <c r="H182" s="179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76"/>
    </row>
    <row r="183" spans="1:39" s="58" customFormat="1" ht="12.75" x14ac:dyDescent="0.15">
      <c r="A183" s="176"/>
      <c r="B183" s="207" t="s">
        <v>67</v>
      </c>
      <c r="C183" s="208"/>
      <c r="D183" s="209" t="s">
        <v>68</v>
      </c>
      <c r="E183" s="210"/>
      <c r="F183" s="210"/>
      <c r="G183" s="176"/>
      <c r="H183" s="179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76"/>
    </row>
    <row r="184" spans="1:39" s="59" customFormat="1" x14ac:dyDescent="0.15">
      <c r="A184" s="169"/>
      <c r="B184" s="169"/>
      <c r="C184" s="169"/>
      <c r="D184" s="169"/>
      <c r="E184" s="171"/>
      <c r="F184" s="171"/>
      <c r="G184" s="169"/>
      <c r="H184" s="100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69"/>
      <c r="AK184" s="60"/>
      <c r="AL184" s="60"/>
      <c r="AM184" s="60"/>
    </row>
    <row r="185" spans="1:39" s="59" customFormat="1" x14ac:dyDescent="0.15">
      <c r="A185" s="169"/>
      <c r="B185" s="169"/>
      <c r="C185" s="169"/>
      <c r="D185" s="169"/>
      <c r="E185" s="171"/>
      <c r="F185" s="171"/>
      <c r="G185" s="169"/>
      <c r="H185" s="100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69"/>
      <c r="AK185" s="60"/>
      <c r="AL185" s="60"/>
      <c r="AM185" s="60"/>
    </row>
    <row r="186" spans="1:39" s="59" customFormat="1" x14ac:dyDescent="0.15">
      <c r="A186" s="169"/>
      <c r="B186" s="169"/>
      <c r="C186" s="169"/>
      <c r="D186" s="169"/>
      <c r="E186" s="171"/>
      <c r="F186" s="171"/>
      <c r="G186" s="169"/>
      <c r="H186" s="100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69"/>
      <c r="AK186" s="60"/>
      <c r="AL186" s="60"/>
      <c r="AM186" s="60"/>
    </row>
    <row r="187" spans="1:39" s="59" customFormat="1" x14ac:dyDescent="0.15">
      <c r="A187" s="169"/>
      <c r="B187" s="169"/>
      <c r="C187" s="169"/>
      <c r="D187" s="169"/>
      <c r="E187" s="171"/>
      <c r="F187" s="171"/>
      <c r="G187" s="169"/>
      <c r="H187" s="100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69"/>
      <c r="AK187" s="60"/>
      <c r="AL187" s="60"/>
      <c r="AM187" s="60"/>
    </row>
    <row r="188" spans="1:39" x14ac:dyDescent="0.15">
      <c r="A188" s="98"/>
      <c r="B188" s="98"/>
      <c r="C188" s="98"/>
      <c r="D188" s="98"/>
      <c r="E188" s="99"/>
      <c r="F188" s="99"/>
      <c r="G188" s="98"/>
      <c r="H188" s="100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98"/>
    </row>
    <row r="189" spans="1:39" x14ac:dyDescent="0.15">
      <c r="A189" s="98"/>
      <c r="B189" s="98"/>
      <c r="C189" s="98"/>
      <c r="D189" s="98"/>
      <c r="E189" s="99"/>
      <c r="F189" s="99"/>
      <c r="G189" s="98"/>
      <c r="H189" s="100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98"/>
    </row>
    <row r="190" spans="1:39" x14ac:dyDescent="0.15">
      <c r="A190" s="98"/>
      <c r="B190" s="98"/>
      <c r="C190" s="98"/>
      <c r="D190" s="98"/>
      <c r="E190" s="99"/>
      <c r="F190" s="99"/>
      <c r="G190" s="98"/>
      <c r="H190" s="100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98"/>
    </row>
    <row r="191" spans="1:39" x14ac:dyDescent="0.15">
      <c r="A191" s="98"/>
      <c r="B191" s="98"/>
      <c r="C191" s="98"/>
      <c r="D191" s="98"/>
      <c r="E191" s="99"/>
      <c r="F191" s="99"/>
      <c r="G191" s="98"/>
      <c r="H191" s="100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98"/>
    </row>
    <row r="192" spans="1:39" x14ac:dyDescent="0.15">
      <c r="A192" s="98"/>
      <c r="B192" s="98"/>
      <c r="C192" s="98"/>
      <c r="D192" s="98"/>
      <c r="E192" s="99"/>
      <c r="F192" s="99"/>
      <c r="G192" s="98"/>
      <c r="H192" s="100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98"/>
    </row>
    <row r="193" spans="1:36" x14ac:dyDescent="0.15">
      <c r="A193" s="98"/>
      <c r="B193" s="98"/>
      <c r="C193" s="98"/>
      <c r="D193" s="98"/>
      <c r="E193" s="99"/>
      <c r="F193" s="99"/>
      <c r="G193" s="98"/>
      <c r="H193" s="100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98"/>
    </row>
  </sheetData>
  <sheetProtection algorithmName="SHA-512" hashValue="PJt1gbbsrDNPMj9yTK1A1X9hRHWbVMHrk2XcP0G6rqsDO4Fd8CaWNy6lSQK0ofMiGpQLFUhbE5g6xCLyI3j4/g==" saltValue="pqwWRm+6cwW+Pp90imzFDA==" spinCount="100000" sheet="1" deleteRows="0"/>
  <phoneticPr fontId="11" type="noConversion"/>
  <conditionalFormatting sqref="Y160:AH160">
    <cfRule type="expression" dxfId="8" priority="1">
      <formula>$AI$160&lt;$H$160</formula>
    </cfRule>
    <cfRule type="expression" dxfId="7" priority="2">
      <formula>$AI$160&gt;$H$160</formula>
    </cfRule>
  </conditionalFormatting>
  <dataValidations xWindow="377" yWindow="494" count="2">
    <dataValidation type="whole" operator="lessThanOrEqual" allowBlank="1" showInputMessage="1" showErrorMessage="1" errorTitle="Incorrect input" error="Subsidy amount per organisation can not be higher than the calculated subsidy amount for that organisation." sqref="Y160:AH160" xr:uid="{D6DF6DD5-F183-4299-8AD5-43052621D938}">
      <formula1>Y157</formula1>
    </dataValidation>
    <dataValidation allowBlank="1" sqref="Y10:AH10 Y154:AH154" xr:uid="{22CE5514-5E30-48CD-BA9A-2CE59894E21E}"/>
  </dataValidations>
  <pageMargins left="0.35433070866141736" right="0.35433070866141736" top="0.78740157480314965" bottom="0.59055118110236227" header="0.31496062992125984" footer="0.31496062992125984"/>
  <pageSetup paperSize="9" scale="22" orientation="landscape" r:id="rId1"/>
  <headerFooter alignWithMargins="0">
    <oddHeader>&amp;C&amp;A</oddHeader>
    <oddFooter xml:space="preserve">&amp;LVersion: May 2023&amp;RPage &amp;P of &amp;N </oddFooter>
  </headerFooter>
  <ignoredErrors>
    <ignoredError sqref="H79:H81 K14 I24:I28 I49 I43:I47 G31:H48 W76 G14:I14 AI30:AJ33 I33 G15:H29 K15:L47 AI149:AJ153 F14:F47 E28 E27 E26 E25 E24 E23 E22 E21 E20 E19 E18 E17 E16 E15 E14 D29:E47 D14 D15 D16 D17 D18 D19 D20 D21 D22 D23 D24 D25 D26 D27 D28 C14:C47 J14:J28 J33:J47 I48:L48 M14:W48 H77:T77 AI157 AI160 L49 O49 R49 U49:V49 G76:U76 G95:I96 Y155:AH156 AI56:AJ62 W62 G62:U62 G82:I82 AI76:AJ82 I93 AI93:AJ93 AI43:AJ52 H50:H56 AI95:AJ101 AI121:AJ121 G63:H75 G83:H94 K63:W66 K82:W86 H101:H115 H121:H130 AI130:AJ135 H135:H149 Y13:AH13 AI115:AJ119 K68:W75 K67:L67 N67:O67 Q67:R67 T67:U67 W67 K88:W96 K87:O87 Q87:W87" unlockedFormula="1"/>
    <ignoredError sqref="AH30 Y30:Z30" formulaRange="1"/>
  </ignoredErrors>
  <extLst>
    <ext xmlns:x14="http://schemas.microsoft.com/office/spreadsheetml/2009/9/main" uri="{CCE6A557-97BC-4b89-ADB6-D9C93CAAB3DF}">
      <x14:dataValidations xmlns:xm="http://schemas.microsoft.com/office/excel/2006/main" xWindow="377" yWindow="494" count="3">
        <x14:dataValidation type="list" allowBlank="1" showInputMessage="1" showErrorMessage="1" error="Choose type of country in list" prompt="Choose type of country in list" xr:uid="{58A2C009-7825-4E62-BBA4-E6D033AA3B10}">
          <x14:formula1>
            <xm:f>gegevensblad!$B$4:$B$6</xm:f>
          </x14:formula1>
          <xm:sqref>C9</xm:sqref>
        </x14:dataValidation>
        <x14:dataValidation type="list" allowBlank="1" showInputMessage="1" showErrorMessage="1" error="Choose type of company in list" prompt="Choose type of company in list" xr:uid="{63FC87C6-8BE0-4F4F-8AEF-AB1189268403}">
          <x14:formula1>
            <xm:f>gegevensblad!$B$10:$B$14</xm:f>
          </x14:formula1>
          <xm:sqref>Y12:AH12</xm:sqref>
        </x14:dataValidation>
        <x14:dataValidation type="list" allowBlank="1" showInputMessage="1" showErrorMessage="1" error="Choose type of activity in list" prompt="Choose type of activity in list" xr:uid="{63E1E437-B52B-4711-8F68-E99A301D8617}">
          <x14:formula1>
            <xm:f>gegevensblad!$B$18:$B$23</xm:f>
          </x14:formula1>
          <xm:sqref>F135:F149 F121:F130 F101:F115 F52:F56 D82:D96 D62:D76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79"/>
  <sheetViews>
    <sheetView showGridLines="0" zoomScale="70" zoomScaleNormal="70" workbookViewId="0">
      <pane xSplit="2" ySplit="9" topLeftCell="C10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ColWidth="9.140625" defaultRowHeight="11.25" x14ac:dyDescent="0.15"/>
  <cols>
    <col min="1" max="1" width="5.5703125" style="18" customWidth="1"/>
    <col min="2" max="2" width="50.7109375" style="19" customWidth="1"/>
    <col min="3" max="7" width="20.7109375" style="19" customWidth="1"/>
    <col min="8" max="16" width="20.7109375" style="20" customWidth="1"/>
    <col min="17" max="17" width="20.7109375" style="19" customWidth="1"/>
    <col min="18" max="18" width="2.7109375" style="19" customWidth="1"/>
    <col min="19" max="16384" width="9.140625" style="19"/>
  </cols>
  <sheetData>
    <row r="1" spans="1:35" s="7" customFormat="1" ht="80.099999999999994" customHeight="1" x14ac:dyDescent="0.15">
      <c r="A1" s="98"/>
      <c r="B1" s="98"/>
      <c r="C1" s="98"/>
      <c r="D1" s="98"/>
      <c r="E1" s="99"/>
      <c r="F1" s="99"/>
      <c r="G1" s="98"/>
      <c r="H1" s="100"/>
      <c r="I1" s="98"/>
      <c r="J1" s="100"/>
      <c r="K1" s="98"/>
      <c r="L1" s="98"/>
      <c r="M1" s="100"/>
      <c r="N1" s="100"/>
      <c r="O1" s="98"/>
      <c r="P1" s="98"/>
      <c r="Q1" s="98"/>
      <c r="AB1" s="10"/>
      <c r="AC1" s="10"/>
      <c r="AD1" s="10"/>
      <c r="AE1" s="11"/>
      <c r="AF1" s="12"/>
      <c r="AG1" s="12"/>
      <c r="AH1" s="12"/>
      <c r="AI1" s="12"/>
    </row>
    <row r="2" spans="1:35" s="7" customFormat="1" ht="27.75" customHeight="1" x14ac:dyDescent="0.15">
      <c r="A2" s="98"/>
      <c r="B2" s="102" t="s">
        <v>119</v>
      </c>
      <c r="C2" s="98"/>
      <c r="D2" s="98"/>
      <c r="E2" s="99"/>
      <c r="F2" s="99"/>
      <c r="G2" s="98"/>
      <c r="H2" s="100"/>
      <c r="I2" s="98"/>
      <c r="J2" s="100"/>
      <c r="K2" s="98"/>
      <c r="L2" s="98"/>
      <c r="M2" s="100"/>
      <c r="N2" s="100"/>
      <c r="O2" s="98"/>
      <c r="P2" s="98"/>
      <c r="Q2" s="98"/>
      <c r="AB2" s="10"/>
      <c r="AC2" s="10"/>
      <c r="AD2" s="10"/>
      <c r="AE2" s="11"/>
      <c r="AF2" s="12"/>
      <c r="AG2" s="12"/>
      <c r="AH2" s="12"/>
      <c r="AI2" s="12"/>
    </row>
    <row r="3" spans="1:35" s="7" customFormat="1" x14ac:dyDescent="0.15">
      <c r="A3" s="98"/>
      <c r="B3" s="102"/>
      <c r="C3" s="98"/>
      <c r="D3" s="98"/>
      <c r="E3" s="99"/>
      <c r="F3" s="99"/>
      <c r="G3" s="98"/>
      <c r="H3" s="100"/>
      <c r="I3" s="98"/>
      <c r="J3" s="100"/>
      <c r="K3" s="98"/>
      <c r="L3" s="98"/>
      <c r="M3" s="100"/>
      <c r="N3" s="100"/>
      <c r="O3" s="98"/>
      <c r="P3" s="98"/>
      <c r="Q3" s="98"/>
      <c r="AB3" s="10"/>
      <c r="AC3" s="10"/>
      <c r="AD3" s="10"/>
      <c r="AE3" s="11"/>
      <c r="AF3" s="12"/>
      <c r="AG3" s="12"/>
      <c r="AH3" s="12"/>
      <c r="AI3" s="12"/>
    </row>
    <row r="4" spans="1:35" s="7" customFormat="1" ht="12" customHeight="1" x14ac:dyDescent="0.2">
      <c r="A4" s="98"/>
      <c r="B4" s="224" t="s">
        <v>57</v>
      </c>
      <c r="C4" s="225">
        <f>PROJTITEL</f>
        <v>0</v>
      </c>
      <c r="D4" s="226"/>
      <c r="E4" s="226"/>
      <c r="F4" s="226"/>
      <c r="G4" s="227"/>
      <c r="H4" s="100"/>
      <c r="I4" s="98"/>
      <c r="J4" s="100"/>
      <c r="K4" s="98"/>
      <c r="L4" s="98"/>
      <c r="M4" s="100"/>
      <c r="N4" s="100"/>
      <c r="O4" s="98"/>
      <c r="P4" s="98"/>
      <c r="Q4" s="98"/>
      <c r="AB4" s="10"/>
      <c r="AC4" s="10"/>
      <c r="AD4" s="10"/>
      <c r="AE4" s="11"/>
      <c r="AF4" s="12"/>
      <c r="AG4" s="12"/>
      <c r="AH4" s="12"/>
      <c r="AI4" s="12"/>
    </row>
    <row r="5" spans="1:35" s="7" customFormat="1" ht="12.75" x14ac:dyDescent="0.2">
      <c r="A5" s="98"/>
      <c r="B5" s="228" t="s">
        <v>16</v>
      </c>
      <c r="C5" s="225">
        <f>Budget!$C$6</f>
        <v>0</v>
      </c>
      <c r="D5" s="226"/>
      <c r="E5" s="226"/>
      <c r="F5" s="226"/>
      <c r="G5" s="227"/>
      <c r="H5" s="100"/>
      <c r="I5" s="98"/>
      <c r="J5" s="100"/>
      <c r="K5" s="98"/>
      <c r="L5" s="98"/>
      <c r="M5" s="100"/>
      <c r="N5" s="100"/>
      <c r="O5" s="98"/>
      <c r="P5" s="98"/>
      <c r="Q5" s="98"/>
      <c r="AB5" s="10"/>
      <c r="AC5" s="10"/>
      <c r="AD5" s="10"/>
      <c r="AE5" s="11"/>
      <c r="AF5" s="12"/>
      <c r="AG5" s="12"/>
      <c r="AH5" s="12"/>
      <c r="AI5" s="12"/>
    </row>
    <row r="6" spans="1:35" ht="24" customHeight="1" x14ac:dyDescent="0.15">
      <c r="A6" s="229"/>
      <c r="B6" s="230"/>
      <c r="C6" s="230"/>
      <c r="D6" s="230"/>
      <c r="E6" s="230"/>
      <c r="F6" s="230"/>
      <c r="G6" s="230"/>
      <c r="H6" s="231"/>
      <c r="I6" s="231"/>
      <c r="J6" s="231"/>
      <c r="K6" s="231"/>
      <c r="L6" s="231"/>
      <c r="M6" s="231"/>
      <c r="N6" s="231"/>
      <c r="O6" s="231"/>
      <c r="P6" s="231"/>
      <c r="Q6" s="230"/>
    </row>
    <row r="7" spans="1:35" x14ac:dyDescent="0.15">
      <c r="A7" s="229"/>
      <c r="B7" s="232" t="s">
        <v>37</v>
      </c>
      <c r="C7" s="252" t="s">
        <v>134</v>
      </c>
      <c r="D7" s="252" t="s">
        <v>74</v>
      </c>
      <c r="E7" s="252" t="s">
        <v>75</v>
      </c>
      <c r="F7" s="252" t="s">
        <v>101</v>
      </c>
      <c r="G7" s="252" t="s">
        <v>102</v>
      </c>
      <c r="H7" s="252" t="s">
        <v>103</v>
      </c>
      <c r="I7" s="252" t="s">
        <v>104</v>
      </c>
      <c r="J7" s="252" t="s">
        <v>105</v>
      </c>
      <c r="K7" s="252" t="s">
        <v>106</v>
      </c>
      <c r="L7" s="252" t="s">
        <v>135</v>
      </c>
      <c r="M7" s="252" t="s">
        <v>136</v>
      </c>
      <c r="N7" s="252" t="s">
        <v>137</v>
      </c>
      <c r="O7" s="252" t="s">
        <v>138</v>
      </c>
      <c r="P7" s="252" t="s">
        <v>139</v>
      </c>
      <c r="Q7" s="252" t="s">
        <v>140</v>
      </c>
    </row>
    <row r="8" spans="1:35" x14ac:dyDescent="0.15">
      <c r="A8" s="229"/>
      <c r="B8" s="232" t="s">
        <v>38</v>
      </c>
      <c r="C8" s="253" t="s">
        <v>134</v>
      </c>
      <c r="D8" s="253" t="s">
        <v>74</v>
      </c>
      <c r="E8" s="253" t="s">
        <v>75</v>
      </c>
      <c r="F8" s="253" t="s">
        <v>101</v>
      </c>
      <c r="G8" s="253" t="s">
        <v>102</v>
      </c>
      <c r="H8" s="253" t="s">
        <v>103</v>
      </c>
      <c r="I8" s="253" t="s">
        <v>104</v>
      </c>
      <c r="J8" s="253" t="s">
        <v>105</v>
      </c>
      <c r="K8" s="253" t="s">
        <v>106</v>
      </c>
      <c r="L8" s="253" t="s">
        <v>135</v>
      </c>
      <c r="M8" s="253" t="s">
        <v>136</v>
      </c>
      <c r="N8" s="253" t="s">
        <v>137</v>
      </c>
      <c r="O8" s="253" t="s">
        <v>138</v>
      </c>
      <c r="P8" s="253" t="s">
        <v>139</v>
      </c>
      <c r="Q8" s="253" t="s">
        <v>140</v>
      </c>
    </row>
    <row r="9" spans="1:35" ht="12" thickBot="1" x14ac:dyDescent="0.2">
      <c r="A9" s="229"/>
      <c r="B9" s="233" t="s">
        <v>94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</row>
    <row r="10" spans="1:35" x14ac:dyDescent="0.15">
      <c r="A10" s="234"/>
      <c r="B10" s="235" t="s">
        <v>88</v>
      </c>
      <c r="C10" s="236" t="s">
        <v>19</v>
      </c>
      <c r="D10" s="236" t="s">
        <v>19</v>
      </c>
      <c r="E10" s="236" t="s">
        <v>19</v>
      </c>
      <c r="F10" s="236" t="s">
        <v>19</v>
      </c>
      <c r="G10" s="236" t="s">
        <v>19</v>
      </c>
      <c r="H10" s="236" t="s">
        <v>19</v>
      </c>
      <c r="I10" s="236" t="s">
        <v>19</v>
      </c>
      <c r="J10" s="236" t="s">
        <v>19</v>
      </c>
      <c r="K10" s="236" t="s">
        <v>19</v>
      </c>
      <c r="L10" s="236" t="s">
        <v>19</v>
      </c>
      <c r="M10" s="236" t="s">
        <v>19</v>
      </c>
      <c r="N10" s="236" t="s">
        <v>19</v>
      </c>
      <c r="O10" s="236" t="s">
        <v>19</v>
      </c>
      <c r="P10" s="236" t="s">
        <v>19</v>
      </c>
      <c r="Q10" s="236" t="s">
        <v>19</v>
      </c>
    </row>
    <row r="11" spans="1:35" s="23" customFormat="1" x14ac:dyDescent="0.15">
      <c r="A11" s="234"/>
      <c r="B11" s="237"/>
      <c r="C11" s="238"/>
      <c r="D11" s="238"/>
      <c r="E11" s="238"/>
      <c r="F11" s="238"/>
      <c r="G11" s="238"/>
      <c r="H11" s="238"/>
      <c r="I11" s="239"/>
      <c r="J11" s="238"/>
      <c r="K11" s="239"/>
      <c r="L11" s="239"/>
      <c r="M11" s="238"/>
      <c r="N11" s="238"/>
      <c r="O11" s="239"/>
      <c r="P11" s="239"/>
      <c r="Q11" s="240"/>
    </row>
    <row r="12" spans="1:35" x14ac:dyDescent="0.15">
      <c r="A12" s="229"/>
      <c r="B12" s="241" t="s">
        <v>171</v>
      </c>
      <c r="C12" s="242" t="str">
        <f>IF('Activities Total'!$S$32&gt;20%,"The total costs for 'Projectcoordination &amp; Management' should not be more than 20% of the total costs for all activities. See also tab Activities Total.", "")</f>
        <v/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</row>
    <row r="13" spans="1:35" x14ac:dyDescent="0.15">
      <c r="A13" s="229"/>
      <c r="B13" s="254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35" x14ac:dyDescent="0.15">
      <c r="A14" s="229"/>
      <c r="B14" s="254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35" x14ac:dyDescent="0.15">
      <c r="A15" s="229"/>
      <c r="B15" s="254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35" x14ac:dyDescent="0.15">
      <c r="A16" s="229"/>
      <c r="B16" s="254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x14ac:dyDescent="0.15">
      <c r="A17" s="229"/>
      <c r="B17" s="254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s="23" customFormat="1" x14ac:dyDescent="0.15">
      <c r="A18" s="234"/>
      <c r="B18" s="237" t="s">
        <v>90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</row>
    <row r="19" spans="1:17" x14ac:dyDescent="0.15">
      <c r="A19" s="229"/>
      <c r="B19" s="254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x14ac:dyDescent="0.15">
      <c r="A20" s="229"/>
      <c r="B20" s="25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x14ac:dyDescent="0.15">
      <c r="A21" s="229"/>
      <c r="B21" s="254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x14ac:dyDescent="0.15">
      <c r="A22" s="229"/>
      <c r="B22" s="254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x14ac:dyDescent="0.15">
      <c r="A23" s="229"/>
      <c r="B23" s="254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s="23" customFormat="1" x14ac:dyDescent="0.15">
      <c r="A24" s="234"/>
      <c r="B24" s="237" t="s">
        <v>91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</row>
    <row r="25" spans="1:17" x14ac:dyDescent="0.15">
      <c r="A25" s="229"/>
      <c r="B25" s="254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x14ac:dyDescent="0.15">
      <c r="A26" s="229"/>
      <c r="B26" s="254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x14ac:dyDescent="0.15">
      <c r="A27" s="229"/>
      <c r="B27" s="254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x14ac:dyDescent="0.15">
      <c r="A28" s="229"/>
      <c r="B28" s="254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x14ac:dyDescent="0.15">
      <c r="A29" s="229"/>
      <c r="B29" s="254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s="23" customFormat="1" x14ac:dyDescent="0.15">
      <c r="A30" s="234"/>
      <c r="B30" s="237" t="s">
        <v>92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7" x14ac:dyDescent="0.15">
      <c r="A31" s="229"/>
      <c r="B31" s="254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x14ac:dyDescent="0.15">
      <c r="A32" s="229"/>
      <c r="B32" s="254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8" x14ac:dyDescent="0.15">
      <c r="A33" s="229"/>
      <c r="B33" s="254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8" x14ac:dyDescent="0.15">
      <c r="A34" s="229"/>
      <c r="B34" s="254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8" x14ac:dyDescent="0.15">
      <c r="A35" s="229"/>
      <c r="B35" s="254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8" s="23" customFormat="1" x14ac:dyDescent="0.15">
      <c r="A36" s="234"/>
      <c r="B36" s="237" t="s">
        <v>93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</row>
    <row r="37" spans="1:18" x14ac:dyDescent="0.15">
      <c r="A37" s="229"/>
      <c r="B37" s="254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8" x14ac:dyDescent="0.15">
      <c r="A38" s="229"/>
      <c r="B38" s="254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8" x14ac:dyDescent="0.15">
      <c r="A39" s="229"/>
      <c r="B39" s="255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8" x14ac:dyDescent="0.15">
      <c r="A40" s="229"/>
      <c r="B40" s="254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8" x14ac:dyDescent="0.15">
      <c r="A41" s="229"/>
      <c r="B41" s="255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8" x14ac:dyDescent="0.15">
      <c r="A42" s="234" t="s">
        <v>15</v>
      </c>
      <c r="B42" s="245" t="s">
        <v>126</v>
      </c>
      <c r="C42" s="246">
        <f t="shared" ref="C42:Q42" si="0">SUM(C13:C41)</f>
        <v>0</v>
      </c>
      <c r="D42" s="246">
        <f t="shared" si="0"/>
        <v>0</v>
      </c>
      <c r="E42" s="246">
        <f t="shared" si="0"/>
        <v>0</v>
      </c>
      <c r="F42" s="246">
        <f t="shared" si="0"/>
        <v>0</v>
      </c>
      <c r="G42" s="246">
        <f t="shared" si="0"/>
        <v>0</v>
      </c>
      <c r="H42" s="246">
        <f t="shared" si="0"/>
        <v>0</v>
      </c>
      <c r="I42" s="246">
        <f t="shared" si="0"/>
        <v>0</v>
      </c>
      <c r="J42" s="246">
        <f t="shared" si="0"/>
        <v>0</v>
      </c>
      <c r="K42" s="246">
        <f t="shared" si="0"/>
        <v>0</v>
      </c>
      <c r="L42" s="246">
        <f t="shared" si="0"/>
        <v>0</v>
      </c>
      <c r="M42" s="246">
        <f t="shared" si="0"/>
        <v>0</v>
      </c>
      <c r="N42" s="246">
        <f t="shared" si="0"/>
        <v>0</v>
      </c>
      <c r="O42" s="246">
        <f t="shared" si="0"/>
        <v>0</v>
      </c>
      <c r="P42" s="246">
        <f t="shared" si="0"/>
        <v>0</v>
      </c>
      <c r="Q42" s="246">
        <f t="shared" si="0"/>
        <v>0</v>
      </c>
      <c r="R42" s="21"/>
    </row>
    <row r="43" spans="1:18" x14ac:dyDescent="0.15">
      <c r="A43" s="229"/>
      <c r="B43" s="244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</row>
    <row r="44" spans="1:18" x14ac:dyDescent="0.15">
      <c r="A44" s="229"/>
      <c r="B44" s="247" t="s">
        <v>89</v>
      </c>
      <c r="C44" s="248" t="s">
        <v>19</v>
      </c>
      <c r="D44" s="248" t="s">
        <v>19</v>
      </c>
      <c r="E44" s="248" t="s">
        <v>19</v>
      </c>
      <c r="F44" s="248" t="s">
        <v>19</v>
      </c>
      <c r="G44" s="248" t="s">
        <v>19</v>
      </c>
      <c r="H44" s="248" t="s">
        <v>19</v>
      </c>
      <c r="I44" s="248" t="s">
        <v>19</v>
      </c>
      <c r="J44" s="248" t="s">
        <v>19</v>
      </c>
      <c r="K44" s="248" t="s">
        <v>19</v>
      </c>
      <c r="L44" s="248" t="s">
        <v>19</v>
      </c>
      <c r="M44" s="248" t="s">
        <v>19</v>
      </c>
      <c r="N44" s="248" t="s">
        <v>19</v>
      </c>
      <c r="O44" s="248" t="s">
        <v>19</v>
      </c>
      <c r="P44" s="248" t="s">
        <v>19</v>
      </c>
      <c r="Q44" s="248" t="s">
        <v>19</v>
      </c>
    </row>
    <row r="45" spans="1:18" s="23" customFormat="1" x14ac:dyDescent="0.15">
      <c r="A45" s="234"/>
      <c r="B45" s="237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40"/>
    </row>
    <row r="46" spans="1:18" x14ac:dyDescent="0.15">
      <c r="A46" s="229"/>
      <c r="B46" s="241" t="s">
        <v>171</v>
      </c>
      <c r="C46" s="242" t="str">
        <f>IF('Activities Total'!$S$32&gt;20%,"The total costs for 'Projectcoordination &amp; Management' should not be more than 20% of the total costs for all activities. See also tab Activities Total.", "")</f>
        <v/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4"/>
    </row>
    <row r="47" spans="1:18" x14ac:dyDescent="0.15">
      <c r="A47" s="229"/>
      <c r="B47" s="254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8" x14ac:dyDescent="0.15">
      <c r="A48" s="229"/>
      <c r="B48" s="254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x14ac:dyDescent="0.15">
      <c r="A49" s="229"/>
      <c r="B49" s="254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x14ac:dyDescent="0.15">
      <c r="A50" s="229"/>
      <c r="B50" s="254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x14ac:dyDescent="0.15">
      <c r="A51" s="229"/>
      <c r="B51" s="254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s="23" customFormat="1" x14ac:dyDescent="0.15">
      <c r="A52" s="234"/>
      <c r="B52" s="237" t="s">
        <v>90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</row>
    <row r="53" spans="1:17" x14ac:dyDescent="0.15">
      <c r="A53" s="229"/>
      <c r="B53" s="254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x14ac:dyDescent="0.15">
      <c r="A54" s="229"/>
      <c r="B54" s="254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x14ac:dyDescent="0.15">
      <c r="A55" s="229"/>
      <c r="B55" s="254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x14ac:dyDescent="0.15">
      <c r="A56" s="229"/>
      <c r="B56" s="254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x14ac:dyDescent="0.15">
      <c r="A57" s="229"/>
      <c r="B57" s="254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s="23" customFormat="1" x14ac:dyDescent="0.15">
      <c r="A58" s="234"/>
      <c r="B58" s="237" t="s">
        <v>91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</row>
    <row r="59" spans="1:17" x14ac:dyDescent="0.15">
      <c r="A59" s="229"/>
      <c r="B59" s="254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x14ac:dyDescent="0.15">
      <c r="A60" s="229"/>
      <c r="B60" s="254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x14ac:dyDescent="0.15">
      <c r="A61" s="229"/>
      <c r="B61" s="254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x14ac:dyDescent="0.15">
      <c r="A62" s="229"/>
      <c r="B62" s="254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x14ac:dyDescent="0.15">
      <c r="A63" s="229"/>
      <c r="B63" s="254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s="23" customFormat="1" x14ac:dyDescent="0.15">
      <c r="A64" s="234"/>
      <c r="B64" s="237" t="s">
        <v>92</v>
      </c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</row>
    <row r="65" spans="1:19" x14ac:dyDescent="0.15">
      <c r="A65" s="229"/>
      <c r="B65" s="254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9" x14ac:dyDescent="0.15">
      <c r="A66" s="229"/>
      <c r="B66" s="254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9" x14ac:dyDescent="0.15">
      <c r="A67" s="229"/>
      <c r="B67" s="254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9" x14ac:dyDescent="0.15">
      <c r="A68" s="229"/>
      <c r="B68" s="254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9" x14ac:dyDescent="0.15">
      <c r="A69" s="229"/>
      <c r="B69" s="254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9" s="23" customFormat="1" x14ac:dyDescent="0.15">
      <c r="A70" s="234"/>
      <c r="B70" s="237" t="s">
        <v>93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</row>
    <row r="71" spans="1:19" x14ac:dyDescent="0.15">
      <c r="A71" s="229"/>
      <c r="B71" s="254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9" x14ac:dyDescent="0.15">
      <c r="A72" s="229"/>
      <c r="B72" s="254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9" x14ac:dyDescent="0.15">
      <c r="A73" s="229"/>
      <c r="B73" s="255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9" x14ac:dyDescent="0.15">
      <c r="A74" s="229"/>
      <c r="B74" s="254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9" x14ac:dyDescent="0.15">
      <c r="A75" s="229"/>
      <c r="B75" s="255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9" x14ac:dyDescent="0.15">
      <c r="A76" s="234" t="s">
        <v>15</v>
      </c>
      <c r="B76" s="247" t="s">
        <v>124</v>
      </c>
      <c r="C76" s="248">
        <f>SUM(C47:C75)</f>
        <v>0</v>
      </c>
      <c r="D76" s="248">
        <f t="shared" ref="D76:Q76" si="1">SUM(D47:D75)</f>
        <v>0</v>
      </c>
      <c r="E76" s="248">
        <f t="shared" si="1"/>
        <v>0</v>
      </c>
      <c r="F76" s="248">
        <f t="shared" si="1"/>
        <v>0</v>
      </c>
      <c r="G76" s="248">
        <f t="shared" si="1"/>
        <v>0</v>
      </c>
      <c r="H76" s="248">
        <f t="shared" si="1"/>
        <v>0</v>
      </c>
      <c r="I76" s="248">
        <f t="shared" si="1"/>
        <v>0</v>
      </c>
      <c r="J76" s="248">
        <f t="shared" si="1"/>
        <v>0</v>
      </c>
      <c r="K76" s="248">
        <f t="shared" si="1"/>
        <v>0</v>
      </c>
      <c r="L76" s="248">
        <f t="shared" si="1"/>
        <v>0</v>
      </c>
      <c r="M76" s="248">
        <f t="shared" si="1"/>
        <v>0</v>
      </c>
      <c r="N76" s="248">
        <f t="shared" si="1"/>
        <v>0</v>
      </c>
      <c r="O76" s="248">
        <f t="shared" si="1"/>
        <v>0</v>
      </c>
      <c r="P76" s="248">
        <f t="shared" si="1"/>
        <v>0</v>
      </c>
      <c r="Q76" s="248">
        <f t="shared" si="1"/>
        <v>0</v>
      </c>
      <c r="R76" s="21"/>
    </row>
    <row r="77" spans="1:19" x14ac:dyDescent="0.15">
      <c r="A77" s="229"/>
      <c r="B77" s="244" t="s">
        <v>15</v>
      </c>
      <c r="C77" s="244"/>
      <c r="D77" s="244"/>
      <c r="E77" s="244"/>
      <c r="F77" s="244"/>
      <c r="G77" s="244"/>
      <c r="H77" s="243"/>
      <c r="I77" s="243"/>
      <c r="J77" s="243"/>
      <c r="K77" s="243"/>
      <c r="L77" s="243"/>
      <c r="M77" s="243"/>
      <c r="N77" s="243"/>
      <c r="O77" s="243"/>
      <c r="P77" s="243"/>
      <c r="Q77" s="244"/>
    </row>
    <row r="78" spans="1:19" x14ac:dyDescent="0.15">
      <c r="A78" s="229"/>
      <c r="B78" s="244"/>
      <c r="C78" s="244"/>
      <c r="D78" s="244"/>
      <c r="E78" s="244"/>
      <c r="F78" s="244"/>
      <c r="G78" s="244"/>
      <c r="H78" s="243"/>
      <c r="I78" s="243"/>
      <c r="J78" s="243"/>
      <c r="K78" s="243"/>
      <c r="L78" s="243"/>
      <c r="M78" s="243"/>
      <c r="N78" s="243"/>
      <c r="O78" s="243"/>
      <c r="P78" s="243"/>
      <c r="Q78" s="244"/>
      <c r="S78" s="21"/>
    </row>
    <row r="79" spans="1:19" s="21" customFormat="1" x14ac:dyDescent="0.15">
      <c r="A79" s="249"/>
      <c r="B79" s="250" t="s">
        <v>39</v>
      </c>
      <c r="C79" s="251">
        <f t="shared" ref="C79:Q79" si="2">C76+C42</f>
        <v>0</v>
      </c>
      <c r="D79" s="251">
        <f t="shared" si="2"/>
        <v>0</v>
      </c>
      <c r="E79" s="251">
        <f t="shared" si="2"/>
        <v>0</v>
      </c>
      <c r="F79" s="251">
        <f t="shared" si="2"/>
        <v>0</v>
      </c>
      <c r="G79" s="251">
        <f t="shared" si="2"/>
        <v>0</v>
      </c>
      <c r="H79" s="251">
        <f t="shared" si="2"/>
        <v>0</v>
      </c>
      <c r="I79" s="251">
        <f t="shared" si="2"/>
        <v>0</v>
      </c>
      <c r="J79" s="251">
        <f t="shared" si="2"/>
        <v>0</v>
      </c>
      <c r="K79" s="251">
        <f t="shared" si="2"/>
        <v>0</v>
      </c>
      <c r="L79" s="251">
        <f t="shared" si="2"/>
        <v>0</v>
      </c>
      <c r="M79" s="251">
        <f t="shared" si="2"/>
        <v>0</v>
      </c>
      <c r="N79" s="251">
        <f t="shared" si="2"/>
        <v>0</v>
      </c>
      <c r="O79" s="251">
        <f t="shared" si="2"/>
        <v>0</v>
      </c>
      <c r="P79" s="251">
        <f t="shared" si="2"/>
        <v>0</v>
      </c>
      <c r="Q79" s="251">
        <f t="shared" si="2"/>
        <v>0</v>
      </c>
    </row>
  </sheetData>
  <sheetProtection algorithmName="SHA-512" hashValue="soMJ4dXbLd6zRDkeguzUBsLDCyYzlS/aWWBx/eFTf2vLthBEEloFvItGi5kxRM8q9li/CDc3pEsZ/jV01XP3mg==" saltValue="x4ljWp8l5JAmr9b4sUBbhg==" spinCount="100000" sheet="1" objects="1" scenarios="1" insertRows="0"/>
  <phoneticPr fontId="11" type="noConversion"/>
  <dataValidations count="1">
    <dataValidation type="whole" allowBlank="1" showInputMessage="1" showErrorMessage="1" errorTitle="Wrong tariff" error="Tariff should be between € 0 and € 700 per day. Please check._x000a_" promptTitle="Tariff" prompt="Maximum tariff is € 700 per day._x000a_" sqref="C9:Q9" xr:uid="{24781F82-462C-40C2-B8FD-39FEA0F9998A}">
      <formula1>0</formula1>
      <formula2>700</formula2>
    </dataValidation>
  </dataValidations>
  <printOptions gridLinesSet="0"/>
  <pageMargins left="0.35433070866141736" right="0.35433070866141736" top="0.78740157480314965" bottom="0.59055118110236227" header="0.31496062992125984" footer="0.31496062992125984"/>
  <pageSetup paperSize="9" scale="37" orientation="landscape" r:id="rId1"/>
  <headerFooter alignWithMargins="0">
    <oddHeader>&amp;C&amp;A</oddHeader>
    <oddFooter xml:space="preserve">&amp;LVersion: May 2023&amp;RPage &amp;P of &amp;N </oddFooter>
  </headerFooter>
  <rowBreaks count="1" manualBreakCount="1">
    <brk id="43" max="9" man="1"/>
  </rowBreaks>
  <ignoredErrors>
    <ignoredError sqref="C5 C4" unlockedFormula="1"/>
    <ignoredError sqref="C12 C22:C4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00000000-000E-0000-0200-000002000000}">
            <xm:f>'Activities Total'!$S$32&gt;20%</xm:f>
            <x14:dxf>
              <fill>
                <patternFill>
                  <bgColor rgb="FFFF0000"/>
                </patternFill>
              </fill>
            </x14:dxf>
          </x14:cfRule>
          <xm:sqref>C13:Q17 C47:Q51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493B-AD5D-4B70-9878-B5E11FBFDFA5}">
  <sheetPr>
    <pageSetUpPr fitToPage="1"/>
  </sheetPr>
  <dimension ref="A1:AI79"/>
  <sheetViews>
    <sheetView showGridLines="0" zoomScale="70" zoomScaleNormal="70" workbookViewId="0">
      <pane xSplit="2" ySplit="9" topLeftCell="C10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ColWidth="9.140625" defaultRowHeight="11.25" x14ac:dyDescent="0.15"/>
  <cols>
    <col min="1" max="1" width="5.5703125" style="18" customWidth="1"/>
    <col min="2" max="2" width="50.7109375" style="19" customWidth="1"/>
    <col min="3" max="7" width="20.7109375" style="19" customWidth="1"/>
    <col min="8" max="16" width="20.7109375" style="20" customWidth="1"/>
    <col min="17" max="17" width="20.7109375" style="19" customWidth="1"/>
    <col min="18" max="18" width="2.7109375" style="19" customWidth="1"/>
    <col min="19" max="16384" width="9.140625" style="19"/>
  </cols>
  <sheetData>
    <row r="1" spans="1:35" s="7" customFormat="1" ht="80.099999999999994" customHeight="1" x14ac:dyDescent="0.15">
      <c r="E1" s="8"/>
      <c r="F1" s="8"/>
      <c r="H1" s="9"/>
      <c r="J1" s="9"/>
      <c r="M1" s="9"/>
      <c r="N1" s="9"/>
      <c r="AB1" s="10"/>
      <c r="AC1" s="10"/>
      <c r="AD1" s="10"/>
      <c r="AE1" s="11"/>
      <c r="AF1" s="12"/>
      <c r="AG1" s="12"/>
      <c r="AH1" s="12"/>
      <c r="AI1" s="12"/>
    </row>
    <row r="2" spans="1:35" s="7" customFormat="1" ht="27.75" customHeight="1" x14ac:dyDescent="0.15">
      <c r="B2" s="102" t="s">
        <v>120</v>
      </c>
      <c r="C2" s="98"/>
      <c r="D2" s="98"/>
      <c r="E2" s="99"/>
      <c r="F2" s="99"/>
      <c r="G2" s="98"/>
      <c r="H2" s="100"/>
      <c r="I2" s="98"/>
      <c r="J2" s="100"/>
      <c r="K2" s="98"/>
      <c r="L2" s="98"/>
      <c r="M2" s="100"/>
      <c r="N2" s="100"/>
      <c r="O2" s="98"/>
      <c r="P2" s="98"/>
      <c r="Q2" s="98"/>
      <c r="R2" s="98"/>
      <c r="AB2" s="10"/>
      <c r="AC2" s="10"/>
      <c r="AD2" s="10"/>
      <c r="AE2" s="11"/>
      <c r="AF2" s="12"/>
      <c r="AG2" s="12"/>
      <c r="AH2" s="12"/>
      <c r="AI2" s="12"/>
    </row>
    <row r="3" spans="1:35" s="7" customFormat="1" x14ac:dyDescent="0.15">
      <c r="B3" s="102"/>
      <c r="C3" s="98"/>
      <c r="D3" s="98"/>
      <c r="E3" s="99"/>
      <c r="F3" s="99"/>
      <c r="G3" s="98"/>
      <c r="H3" s="100"/>
      <c r="I3" s="98"/>
      <c r="J3" s="100"/>
      <c r="K3" s="98"/>
      <c r="L3" s="98"/>
      <c r="M3" s="100"/>
      <c r="N3" s="100"/>
      <c r="O3" s="98"/>
      <c r="P3" s="98"/>
      <c r="Q3" s="98"/>
      <c r="R3" s="98"/>
      <c r="AB3" s="10"/>
      <c r="AC3" s="10"/>
      <c r="AD3" s="10"/>
      <c r="AE3" s="11"/>
      <c r="AF3" s="12"/>
      <c r="AG3" s="12"/>
      <c r="AH3" s="12"/>
      <c r="AI3" s="12"/>
    </row>
    <row r="4" spans="1:35" s="7" customFormat="1" ht="12" customHeight="1" x14ac:dyDescent="0.2">
      <c r="B4" s="224" t="s">
        <v>57</v>
      </c>
      <c r="C4" s="225">
        <f>PROJTITEL</f>
        <v>0</v>
      </c>
      <c r="D4" s="226"/>
      <c r="E4" s="226"/>
      <c r="F4" s="226"/>
      <c r="G4" s="227"/>
      <c r="H4" s="100"/>
      <c r="I4" s="98"/>
      <c r="J4" s="100"/>
      <c r="K4" s="98"/>
      <c r="L4" s="98"/>
      <c r="M4" s="100"/>
      <c r="N4" s="100"/>
      <c r="O4" s="98"/>
      <c r="P4" s="98"/>
      <c r="Q4" s="98"/>
      <c r="R4" s="98"/>
      <c r="AB4" s="10"/>
      <c r="AC4" s="10"/>
      <c r="AD4" s="10"/>
      <c r="AE4" s="11"/>
      <c r="AF4" s="12"/>
      <c r="AG4" s="12"/>
      <c r="AH4" s="12"/>
      <c r="AI4" s="12"/>
    </row>
    <row r="5" spans="1:35" s="7" customFormat="1" ht="12.75" x14ac:dyDescent="0.2">
      <c r="B5" s="224" t="s">
        <v>16</v>
      </c>
      <c r="C5" s="225">
        <f>Budget!$C$6</f>
        <v>0</v>
      </c>
      <c r="D5" s="226"/>
      <c r="E5" s="226"/>
      <c r="F5" s="226"/>
      <c r="G5" s="227"/>
      <c r="H5" s="100"/>
      <c r="I5" s="98"/>
      <c r="J5" s="100"/>
      <c r="K5" s="98"/>
      <c r="L5" s="98"/>
      <c r="M5" s="100"/>
      <c r="N5" s="100"/>
      <c r="O5" s="98"/>
      <c r="P5" s="98"/>
      <c r="Q5" s="98"/>
      <c r="R5" s="98"/>
      <c r="AB5" s="10"/>
      <c r="AC5" s="10"/>
      <c r="AD5" s="10"/>
      <c r="AE5" s="11"/>
      <c r="AF5" s="12"/>
      <c r="AG5" s="12"/>
      <c r="AH5" s="12"/>
      <c r="AI5" s="12"/>
    </row>
    <row r="6" spans="1:35" ht="24" customHeight="1" x14ac:dyDescent="0.15">
      <c r="B6" s="230"/>
      <c r="C6" s="230"/>
      <c r="D6" s="230"/>
      <c r="E6" s="230"/>
      <c r="F6" s="230"/>
      <c r="G6" s="230"/>
      <c r="H6" s="231"/>
      <c r="I6" s="231"/>
      <c r="J6" s="231"/>
      <c r="K6" s="231"/>
      <c r="L6" s="231"/>
      <c r="M6" s="231"/>
      <c r="N6" s="231"/>
      <c r="O6" s="231"/>
      <c r="P6" s="231"/>
      <c r="Q6" s="230"/>
      <c r="R6" s="230"/>
    </row>
    <row r="7" spans="1:35" x14ac:dyDescent="0.15">
      <c r="B7" s="232" t="s">
        <v>37</v>
      </c>
      <c r="C7" s="238" t="str">
        <f>'Activities Inception (main)'!C7</f>
        <v>NAME 1</v>
      </c>
      <c r="D7" s="238" t="str">
        <f>'Activities Inception (main)'!D7</f>
        <v>NAME 2</v>
      </c>
      <c r="E7" s="238" t="str">
        <f>'Activities Inception (main)'!E7</f>
        <v>NAME 3</v>
      </c>
      <c r="F7" s="238" t="str">
        <f>'Activities Inception (main)'!F7</f>
        <v>NAME 4</v>
      </c>
      <c r="G7" s="238" t="str">
        <f>'Activities Inception (main)'!G7</f>
        <v>NAME 5</v>
      </c>
      <c r="H7" s="238" t="str">
        <f>'Activities Inception (main)'!H7</f>
        <v>NAME 6</v>
      </c>
      <c r="I7" s="238" t="str">
        <f>'Activities Inception (main)'!I7</f>
        <v>NAME 7</v>
      </c>
      <c r="J7" s="238" t="str">
        <f>'Activities Inception (main)'!J7</f>
        <v>NAME 8</v>
      </c>
      <c r="K7" s="238" t="str">
        <f>'Activities Inception (main)'!K7</f>
        <v>NAME 9</v>
      </c>
      <c r="L7" s="238" t="str">
        <f>'Activities Inception (main)'!L7</f>
        <v>NAME 10</v>
      </c>
      <c r="M7" s="238" t="str">
        <f>'Activities Inception (main)'!M7</f>
        <v>NAME 11</v>
      </c>
      <c r="N7" s="238" t="str">
        <f>'Activities Inception (main)'!N7</f>
        <v>NAME 12</v>
      </c>
      <c r="O7" s="238" t="str">
        <f>'Activities Inception (main)'!O7</f>
        <v>NAME 13</v>
      </c>
      <c r="P7" s="238" t="str">
        <f>'Activities Inception (main)'!P7</f>
        <v>NAME 14</v>
      </c>
      <c r="Q7" s="238" t="str">
        <f>'Activities Inception (main)'!Q7</f>
        <v>NAME 15</v>
      </c>
      <c r="R7" s="230"/>
    </row>
    <row r="8" spans="1:35" x14ac:dyDescent="0.15">
      <c r="B8" s="232" t="s">
        <v>38</v>
      </c>
      <c r="C8" s="239" t="str">
        <f>'Activities Inception (main)'!C8</f>
        <v>NAME 1</v>
      </c>
      <c r="D8" s="239" t="str">
        <f>'Activities Inception (main)'!D8</f>
        <v>NAME 2</v>
      </c>
      <c r="E8" s="239" t="str">
        <f>'Activities Inception (main)'!E8</f>
        <v>NAME 3</v>
      </c>
      <c r="F8" s="239" t="str">
        <f>'Activities Inception (main)'!F8</f>
        <v>NAME 4</v>
      </c>
      <c r="G8" s="239" t="str">
        <f>'Activities Inception (main)'!G8</f>
        <v>NAME 5</v>
      </c>
      <c r="H8" s="239" t="str">
        <f>'Activities Inception (main)'!H8</f>
        <v>NAME 6</v>
      </c>
      <c r="I8" s="239" t="str">
        <f>'Activities Inception (main)'!I8</f>
        <v>NAME 7</v>
      </c>
      <c r="J8" s="239" t="str">
        <f>'Activities Inception (main)'!J8</f>
        <v>NAME 8</v>
      </c>
      <c r="K8" s="239" t="str">
        <f>'Activities Inception (main)'!K8</f>
        <v>NAME 9</v>
      </c>
      <c r="L8" s="239" t="str">
        <f>'Activities Inception (main)'!L8</f>
        <v>NAME 10</v>
      </c>
      <c r="M8" s="239" t="str">
        <f>'Activities Inception (main)'!M8</f>
        <v>NAME 11</v>
      </c>
      <c r="N8" s="239" t="str">
        <f>'Activities Inception (main)'!N8</f>
        <v>NAME 12</v>
      </c>
      <c r="O8" s="239" t="str">
        <f>'Activities Inception (main)'!O8</f>
        <v>NAME 13</v>
      </c>
      <c r="P8" s="239" t="str">
        <f>'Activities Inception (main)'!P8</f>
        <v>NAME 14</v>
      </c>
      <c r="Q8" s="239" t="str">
        <f>'Activities Inception (main)'!Q8</f>
        <v>NAME 15</v>
      </c>
      <c r="R8" s="230"/>
    </row>
    <row r="9" spans="1:35" ht="12" thickBot="1" x14ac:dyDescent="0.2">
      <c r="B9" s="233" t="s">
        <v>94</v>
      </c>
      <c r="C9" s="256">
        <f>'Activities Inception (main)'!C9</f>
        <v>0</v>
      </c>
      <c r="D9" s="256">
        <f>'Activities Inception (main)'!D9</f>
        <v>0</v>
      </c>
      <c r="E9" s="256">
        <f>'Activities Inception (main)'!E9</f>
        <v>0</v>
      </c>
      <c r="F9" s="256">
        <f>'Activities Inception (main)'!F9</f>
        <v>0</v>
      </c>
      <c r="G9" s="256">
        <f>'Activities Inception (main)'!G9</f>
        <v>0</v>
      </c>
      <c r="H9" s="256">
        <f>'Activities Inception (main)'!H9</f>
        <v>0</v>
      </c>
      <c r="I9" s="256">
        <f>'Activities Inception (main)'!I9</f>
        <v>0</v>
      </c>
      <c r="J9" s="256">
        <f>'Activities Inception (main)'!J9</f>
        <v>0</v>
      </c>
      <c r="K9" s="256">
        <f>'Activities Inception (main)'!K9</f>
        <v>0</v>
      </c>
      <c r="L9" s="256">
        <f>'Activities Inception (main)'!L9</f>
        <v>0</v>
      </c>
      <c r="M9" s="256">
        <f>'Activities Inception (main)'!M9</f>
        <v>0</v>
      </c>
      <c r="N9" s="256">
        <f>'Activities Inception (main)'!N9</f>
        <v>0</v>
      </c>
      <c r="O9" s="256">
        <f>'Activities Inception (main)'!O9</f>
        <v>0</v>
      </c>
      <c r="P9" s="256">
        <f>'Activities Inception (main)'!P9</f>
        <v>0</v>
      </c>
      <c r="Q9" s="256">
        <f>'Activities Inception (main)'!Q9</f>
        <v>0</v>
      </c>
      <c r="R9" s="230"/>
    </row>
    <row r="10" spans="1:35" x14ac:dyDescent="0.15">
      <c r="A10" s="22"/>
      <c r="B10" s="35" t="s">
        <v>88</v>
      </c>
      <c r="C10" s="48" t="s">
        <v>19</v>
      </c>
      <c r="D10" s="48" t="s">
        <v>19</v>
      </c>
      <c r="E10" s="48" t="s">
        <v>19</v>
      </c>
      <c r="F10" s="48" t="s">
        <v>19</v>
      </c>
      <c r="G10" s="48" t="s">
        <v>19</v>
      </c>
      <c r="H10" s="48" t="s">
        <v>19</v>
      </c>
      <c r="I10" s="48" t="s">
        <v>19</v>
      </c>
      <c r="J10" s="48" t="s">
        <v>19</v>
      </c>
      <c r="K10" s="48" t="s">
        <v>19</v>
      </c>
      <c r="L10" s="48" t="s">
        <v>19</v>
      </c>
      <c r="M10" s="48" t="s">
        <v>19</v>
      </c>
      <c r="N10" s="48" t="s">
        <v>19</v>
      </c>
      <c r="O10" s="48" t="s">
        <v>19</v>
      </c>
      <c r="P10" s="48" t="s">
        <v>19</v>
      </c>
      <c r="Q10" s="48" t="s">
        <v>19</v>
      </c>
    </row>
    <row r="11" spans="1:35" s="23" customFormat="1" x14ac:dyDescent="0.15">
      <c r="A11" s="22"/>
      <c r="B11" s="24"/>
      <c r="C11" s="25"/>
      <c r="D11" s="25"/>
      <c r="E11" s="25"/>
      <c r="F11" s="25"/>
      <c r="G11" s="25"/>
      <c r="H11" s="25"/>
      <c r="I11" s="26"/>
      <c r="J11" s="25"/>
      <c r="K11" s="26"/>
      <c r="L11" s="26"/>
      <c r="M11" s="25"/>
      <c r="N11" s="25"/>
      <c r="O11" s="26"/>
      <c r="P11" s="26"/>
      <c r="Q11" s="27"/>
    </row>
    <row r="12" spans="1:35" x14ac:dyDescent="0.15">
      <c r="B12" s="3" t="s">
        <v>171</v>
      </c>
      <c r="C12" s="34" t="str">
        <f>IF('Activities Total'!$S$32&gt;20%,"The total costs for 'Projectcoordination &amp; Management' should not be more than 20% of the total costs for all activities. See also tab Activities Total.", "")</f>
        <v/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"/>
    </row>
    <row r="13" spans="1:35" x14ac:dyDescent="0.15">
      <c r="B13" s="254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35" x14ac:dyDescent="0.15">
      <c r="B14" s="254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35" x14ac:dyDescent="0.15">
      <c r="B15" s="254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35" x14ac:dyDescent="0.15">
      <c r="B16" s="254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x14ac:dyDescent="0.15">
      <c r="B17" s="254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s="23" customFormat="1" x14ac:dyDescent="0.15">
      <c r="A18" s="22"/>
      <c r="B18" s="24" t="s">
        <v>90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15">
      <c r="B19" s="254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x14ac:dyDescent="0.15">
      <c r="B20" s="25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x14ac:dyDescent="0.15">
      <c r="B21" s="254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x14ac:dyDescent="0.15">
      <c r="B22" s="254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x14ac:dyDescent="0.15">
      <c r="B23" s="254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s="23" customFormat="1" x14ac:dyDescent="0.15">
      <c r="A24" s="22"/>
      <c r="B24" s="24" t="s">
        <v>91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15">
      <c r="B25" s="254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x14ac:dyDescent="0.15">
      <c r="B26" s="254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x14ac:dyDescent="0.15">
      <c r="B27" s="254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x14ac:dyDescent="0.15">
      <c r="B28" s="254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x14ac:dyDescent="0.15">
      <c r="B29" s="254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s="23" customFormat="1" x14ac:dyDescent="0.15">
      <c r="A30" s="22"/>
      <c r="B30" s="24" t="s">
        <v>92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15">
      <c r="B31" s="254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x14ac:dyDescent="0.15">
      <c r="B32" s="254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8" x14ac:dyDescent="0.15">
      <c r="B33" s="254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8" x14ac:dyDescent="0.15">
      <c r="B34" s="254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8" x14ac:dyDescent="0.15">
      <c r="B35" s="254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8" s="23" customFormat="1" x14ac:dyDescent="0.15">
      <c r="A36" s="22"/>
      <c r="B36" s="24" t="s">
        <v>93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 x14ac:dyDescent="0.15">
      <c r="B37" s="254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8" x14ac:dyDescent="0.15">
      <c r="B38" s="254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8" x14ac:dyDescent="0.15">
      <c r="B39" s="255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8" x14ac:dyDescent="0.15">
      <c r="B40" s="254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8" x14ac:dyDescent="0.15">
      <c r="B41" s="255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8" x14ac:dyDescent="0.15">
      <c r="A42" s="22" t="s">
        <v>15</v>
      </c>
      <c r="B42" s="2" t="s">
        <v>126</v>
      </c>
      <c r="C42" s="17">
        <f>SUM(C13:C41)</f>
        <v>0</v>
      </c>
      <c r="D42" s="17">
        <f t="shared" ref="D42:Q42" si="0">SUM(D13:D41)</f>
        <v>0</v>
      </c>
      <c r="E42" s="17">
        <f t="shared" si="0"/>
        <v>0</v>
      </c>
      <c r="F42" s="17">
        <f t="shared" si="0"/>
        <v>0</v>
      </c>
      <c r="G42" s="17">
        <f t="shared" si="0"/>
        <v>0</v>
      </c>
      <c r="H42" s="17">
        <f t="shared" si="0"/>
        <v>0</v>
      </c>
      <c r="I42" s="17">
        <f t="shared" si="0"/>
        <v>0</v>
      </c>
      <c r="J42" s="17">
        <f t="shared" si="0"/>
        <v>0</v>
      </c>
      <c r="K42" s="17">
        <f t="shared" si="0"/>
        <v>0</v>
      </c>
      <c r="L42" s="17">
        <f t="shared" si="0"/>
        <v>0</v>
      </c>
      <c r="M42" s="17">
        <f t="shared" si="0"/>
        <v>0</v>
      </c>
      <c r="N42" s="17">
        <f t="shared" si="0"/>
        <v>0</v>
      </c>
      <c r="O42" s="17">
        <f t="shared" si="0"/>
        <v>0</v>
      </c>
      <c r="P42" s="17">
        <f t="shared" si="0"/>
        <v>0</v>
      </c>
      <c r="Q42" s="17">
        <f t="shared" si="0"/>
        <v>0</v>
      </c>
      <c r="R42" s="21"/>
    </row>
    <row r="43" spans="1:18" x14ac:dyDescent="0.15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"/>
    </row>
    <row r="44" spans="1:18" x14ac:dyDescent="0.15">
      <c r="B44" s="28" t="s">
        <v>89</v>
      </c>
      <c r="C44" s="29" t="s">
        <v>19</v>
      </c>
      <c r="D44" s="29" t="s">
        <v>19</v>
      </c>
      <c r="E44" s="29" t="s">
        <v>19</v>
      </c>
      <c r="F44" s="29" t="s">
        <v>19</v>
      </c>
      <c r="G44" s="29" t="s">
        <v>19</v>
      </c>
      <c r="H44" s="29" t="s">
        <v>19</v>
      </c>
      <c r="I44" s="29" t="s">
        <v>19</v>
      </c>
      <c r="J44" s="29" t="s">
        <v>19</v>
      </c>
      <c r="K44" s="29" t="s">
        <v>19</v>
      </c>
      <c r="L44" s="29" t="s">
        <v>19</v>
      </c>
      <c r="M44" s="29" t="s">
        <v>19</v>
      </c>
      <c r="N44" s="29" t="s">
        <v>19</v>
      </c>
      <c r="O44" s="29" t="s">
        <v>19</v>
      </c>
      <c r="P44" s="29" t="s">
        <v>19</v>
      </c>
      <c r="Q44" s="29" t="s">
        <v>19</v>
      </c>
    </row>
    <row r="45" spans="1:18" s="23" customFormat="1" x14ac:dyDescent="0.15">
      <c r="A45" s="22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7"/>
    </row>
    <row r="46" spans="1:18" x14ac:dyDescent="0.15">
      <c r="B46" s="3" t="s">
        <v>171</v>
      </c>
      <c r="C46" s="34" t="str">
        <f>IF('Activities Total'!$S$32&gt;20%,"The total costs for 'Projectcoordination &amp; Management' should not be more than 20% of the total costs for all activities. See also tab Activities Total.", "")</f>
        <v/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"/>
    </row>
    <row r="47" spans="1:18" x14ac:dyDescent="0.15">
      <c r="B47" s="254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8" x14ac:dyDescent="0.15">
      <c r="B48" s="254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x14ac:dyDescent="0.15">
      <c r="B49" s="254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x14ac:dyDescent="0.15">
      <c r="B50" s="254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x14ac:dyDescent="0.15">
      <c r="B51" s="254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s="23" customFormat="1" x14ac:dyDescent="0.15">
      <c r="A52" s="22"/>
      <c r="B52" s="24" t="s">
        <v>90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x14ac:dyDescent="0.15">
      <c r="B53" s="254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x14ac:dyDescent="0.15">
      <c r="B54" s="254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x14ac:dyDescent="0.15">
      <c r="B55" s="254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x14ac:dyDescent="0.15">
      <c r="B56" s="254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x14ac:dyDescent="0.15">
      <c r="B57" s="254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s="23" customFormat="1" x14ac:dyDescent="0.15">
      <c r="A58" s="22"/>
      <c r="B58" s="24" t="s">
        <v>91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x14ac:dyDescent="0.15">
      <c r="B59" s="254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x14ac:dyDescent="0.15">
      <c r="B60" s="254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x14ac:dyDescent="0.15">
      <c r="B61" s="254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x14ac:dyDescent="0.15">
      <c r="B62" s="254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x14ac:dyDescent="0.15">
      <c r="B63" s="254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s="23" customFormat="1" x14ac:dyDescent="0.15">
      <c r="A64" s="22"/>
      <c r="B64" s="24" t="s">
        <v>92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9" x14ac:dyDescent="0.15">
      <c r="B65" s="254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9" x14ac:dyDescent="0.15">
      <c r="B66" s="254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9" x14ac:dyDescent="0.15">
      <c r="B67" s="254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9" x14ac:dyDescent="0.15">
      <c r="B68" s="254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9" x14ac:dyDescent="0.15">
      <c r="B69" s="254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9" s="23" customFormat="1" x14ac:dyDescent="0.15">
      <c r="A70" s="22"/>
      <c r="B70" s="24" t="s">
        <v>93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9" x14ac:dyDescent="0.15">
      <c r="B71" s="254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9" x14ac:dyDescent="0.15">
      <c r="B72" s="254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9" x14ac:dyDescent="0.15">
      <c r="B73" s="255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9" x14ac:dyDescent="0.15">
      <c r="B74" s="254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9" x14ac:dyDescent="0.15">
      <c r="B75" s="255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9" x14ac:dyDescent="0.15">
      <c r="A76" s="22" t="s">
        <v>15</v>
      </c>
      <c r="B76" s="28" t="s">
        <v>124</v>
      </c>
      <c r="C76" s="29">
        <f t="shared" ref="C76:Q76" si="1">SUM(C47:C75)</f>
        <v>0</v>
      </c>
      <c r="D76" s="29">
        <f t="shared" si="1"/>
        <v>0</v>
      </c>
      <c r="E76" s="29">
        <f t="shared" si="1"/>
        <v>0</v>
      </c>
      <c r="F76" s="29">
        <f t="shared" si="1"/>
        <v>0</v>
      </c>
      <c r="G76" s="29">
        <f t="shared" si="1"/>
        <v>0</v>
      </c>
      <c r="H76" s="29">
        <f t="shared" si="1"/>
        <v>0</v>
      </c>
      <c r="I76" s="29">
        <f t="shared" si="1"/>
        <v>0</v>
      </c>
      <c r="J76" s="29">
        <f t="shared" si="1"/>
        <v>0</v>
      </c>
      <c r="K76" s="29">
        <f t="shared" si="1"/>
        <v>0</v>
      </c>
      <c r="L76" s="29">
        <f t="shared" si="1"/>
        <v>0</v>
      </c>
      <c r="M76" s="29">
        <f t="shared" si="1"/>
        <v>0</v>
      </c>
      <c r="N76" s="29">
        <f t="shared" si="1"/>
        <v>0</v>
      </c>
      <c r="O76" s="29">
        <f t="shared" si="1"/>
        <v>0</v>
      </c>
      <c r="P76" s="29">
        <f t="shared" si="1"/>
        <v>0</v>
      </c>
      <c r="Q76" s="29">
        <f t="shared" si="1"/>
        <v>0</v>
      </c>
      <c r="R76" s="21"/>
    </row>
    <row r="77" spans="1:19" x14ac:dyDescent="0.15">
      <c r="B77" s="1" t="s">
        <v>15</v>
      </c>
      <c r="C77" s="1"/>
      <c r="D77" s="1"/>
      <c r="E77" s="1"/>
      <c r="F77" s="1"/>
      <c r="G77" s="1"/>
      <c r="H77" s="16"/>
      <c r="I77" s="16"/>
      <c r="J77" s="16"/>
      <c r="K77" s="16"/>
      <c r="L77" s="16"/>
      <c r="M77" s="16"/>
      <c r="N77" s="16"/>
      <c r="O77" s="16"/>
      <c r="P77" s="16"/>
      <c r="Q77" s="1"/>
    </row>
    <row r="78" spans="1:19" x14ac:dyDescent="0.15">
      <c r="B78" s="1"/>
      <c r="C78" s="1"/>
      <c r="D78" s="1"/>
      <c r="E78" s="1"/>
      <c r="F78" s="1"/>
      <c r="G78" s="1"/>
      <c r="H78" s="16"/>
      <c r="I78" s="16"/>
      <c r="J78" s="16"/>
      <c r="K78" s="16"/>
      <c r="L78" s="16"/>
      <c r="M78" s="16"/>
      <c r="N78" s="16"/>
      <c r="O78" s="16"/>
      <c r="P78" s="16"/>
      <c r="Q78" s="1"/>
      <c r="S78" s="21"/>
    </row>
    <row r="79" spans="1:19" s="21" customFormat="1" x14ac:dyDescent="0.15">
      <c r="A79" s="30"/>
      <c r="B79" s="31" t="s">
        <v>39</v>
      </c>
      <c r="C79" s="32">
        <f t="shared" ref="C79:Q79" si="2">C76+C42</f>
        <v>0</v>
      </c>
      <c r="D79" s="32">
        <f t="shared" si="2"/>
        <v>0</v>
      </c>
      <c r="E79" s="32">
        <f t="shared" si="2"/>
        <v>0</v>
      </c>
      <c r="F79" s="32">
        <f t="shared" si="2"/>
        <v>0</v>
      </c>
      <c r="G79" s="32">
        <f t="shared" si="2"/>
        <v>0</v>
      </c>
      <c r="H79" s="32">
        <f t="shared" si="2"/>
        <v>0</v>
      </c>
      <c r="I79" s="32">
        <f t="shared" si="2"/>
        <v>0</v>
      </c>
      <c r="J79" s="32">
        <f t="shared" si="2"/>
        <v>0</v>
      </c>
      <c r="K79" s="32">
        <f t="shared" si="2"/>
        <v>0</v>
      </c>
      <c r="L79" s="32">
        <f t="shared" si="2"/>
        <v>0</v>
      </c>
      <c r="M79" s="32">
        <f t="shared" si="2"/>
        <v>0</v>
      </c>
      <c r="N79" s="32">
        <f t="shared" si="2"/>
        <v>0</v>
      </c>
      <c r="O79" s="32">
        <f t="shared" si="2"/>
        <v>0</v>
      </c>
      <c r="P79" s="32">
        <f t="shared" si="2"/>
        <v>0</v>
      </c>
      <c r="Q79" s="32">
        <f t="shared" si="2"/>
        <v>0</v>
      </c>
    </row>
  </sheetData>
  <sheetProtection algorithmName="SHA-512" hashValue="7KNs9hpBCnBV1a7TcKzgK9OMBtjsAFBKvgthOMby1Gm8QTX0dkjSYUoscVjqtVHt2v+dWXFXMjIoY5n9LJvQ/A==" saltValue="F2mQD1x87MVhMU8hsca9kg==" spinCount="100000" sheet="1" objects="1" scenarios="1" insertRows="0"/>
  <dataValidations count="1">
    <dataValidation type="whole" allowBlank="1" showInputMessage="1" showErrorMessage="1" errorTitle="Wrong tariff" error="Tariff should be between € 0 and € 700 per day. Please check._x000a_" promptTitle="Tariff" prompt="Maximum tariff is € 700 per day._x000a_" sqref="C9:Q9" xr:uid="{D391B52A-33C2-441B-8C99-DB8209C6EB6C}">
      <formula1>0</formula1>
      <formula2>700</formula2>
    </dataValidation>
  </dataValidations>
  <printOptions gridLinesSet="0"/>
  <pageMargins left="0.35433070866141736" right="0.35433070866141736" top="0.78740157480314965" bottom="0.59055118110236227" header="0.31496062992125984" footer="0.31496062992125984"/>
  <pageSetup paperSize="9" scale="37" orientation="landscape" r:id="rId1"/>
  <headerFooter alignWithMargins="0">
    <oddHeader>&amp;C&amp;A</oddHeader>
    <oddFooter xml:space="preserve">&amp;LVersion: May 2023&amp;RPage &amp;P of &amp;N </oddFooter>
  </headerFooter>
  <rowBreaks count="1" manualBreakCount="1">
    <brk id="43" max="9" man="1"/>
  </rowBreaks>
  <ignoredErrors>
    <ignoredError sqref="C9:Q9 C4:G5" unlockedFormula="1"/>
    <ignoredError sqref="C12 C18:C4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0000000-000E-0000-0300-000002000000}">
            <xm:f>'Activities Total'!$S$32&gt;20%</xm:f>
            <x14:dxf>
              <fill>
                <patternFill>
                  <bgColor rgb="FFFF0000"/>
                </patternFill>
              </fill>
            </x14:dxf>
          </x14:cfRule>
          <xm:sqref>C13:Q17 C47:Q51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47EF-2086-4899-B547-CFC323E4AAD2}">
  <sheetPr>
    <pageSetUpPr fitToPage="1"/>
  </sheetPr>
  <dimension ref="A1:AI79"/>
  <sheetViews>
    <sheetView showGridLines="0" zoomScale="70" zoomScaleNormal="70" workbookViewId="0">
      <pane xSplit="2" ySplit="9" topLeftCell="C10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ColWidth="9.140625" defaultRowHeight="11.25" x14ac:dyDescent="0.15"/>
  <cols>
    <col min="1" max="1" width="5.5703125" style="18" customWidth="1"/>
    <col min="2" max="2" width="50.7109375" style="19" customWidth="1"/>
    <col min="3" max="7" width="20.7109375" style="19" customWidth="1"/>
    <col min="8" max="16" width="20.7109375" style="20" customWidth="1"/>
    <col min="17" max="17" width="20.7109375" style="19" customWidth="1"/>
    <col min="18" max="18" width="2.7109375" style="19" customWidth="1"/>
    <col min="19" max="16384" width="9.140625" style="19"/>
  </cols>
  <sheetData>
    <row r="1" spans="1:35" s="7" customFormat="1" ht="80.099999999999994" customHeight="1" x14ac:dyDescent="0.15">
      <c r="E1" s="8"/>
      <c r="F1" s="8"/>
      <c r="H1" s="9"/>
      <c r="J1" s="9"/>
      <c r="M1" s="9"/>
      <c r="N1" s="9"/>
      <c r="AB1" s="10"/>
      <c r="AC1" s="10"/>
      <c r="AD1" s="10"/>
      <c r="AE1" s="11"/>
      <c r="AF1" s="12"/>
      <c r="AG1" s="12"/>
      <c r="AH1" s="12"/>
      <c r="AI1" s="12"/>
    </row>
    <row r="2" spans="1:35" s="7" customFormat="1" ht="27.75" customHeight="1" x14ac:dyDescent="0.15">
      <c r="B2" s="13" t="s">
        <v>121</v>
      </c>
      <c r="C2" s="98"/>
      <c r="D2" s="98"/>
      <c r="E2" s="99"/>
      <c r="F2" s="99"/>
      <c r="G2" s="98"/>
      <c r="H2" s="100"/>
      <c r="J2" s="9"/>
      <c r="M2" s="9"/>
      <c r="N2" s="9"/>
      <c r="AB2" s="10"/>
      <c r="AC2" s="10"/>
      <c r="AD2" s="10"/>
      <c r="AE2" s="11"/>
      <c r="AF2" s="12"/>
      <c r="AG2" s="12"/>
      <c r="AH2" s="12"/>
      <c r="AI2" s="12"/>
    </row>
    <row r="3" spans="1:35" s="7" customFormat="1" x14ac:dyDescent="0.15">
      <c r="B3" s="13"/>
      <c r="C3" s="98"/>
      <c r="D3" s="98"/>
      <c r="E3" s="99"/>
      <c r="F3" s="99"/>
      <c r="G3" s="98"/>
      <c r="H3" s="100"/>
      <c r="J3" s="9"/>
      <c r="M3" s="9"/>
      <c r="N3" s="9"/>
      <c r="AB3" s="10"/>
      <c r="AC3" s="10"/>
      <c r="AD3" s="10"/>
      <c r="AE3" s="11"/>
      <c r="AF3" s="12"/>
      <c r="AG3" s="12"/>
      <c r="AH3" s="12"/>
      <c r="AI3" s="12"/>
    </row>
    <row r="4" spans="1:35" s="7" customFormat="1" ht="12" customHeight="1" x14ac:dyDescent="0.2">
      <c r="B4" s="62" t="s">
        <v>57</v>
      </c>
      <c r="C4" s="225">
        <f>PROJTITEL</f>
        <v>0</v>
      </c>
      <c r="D4" s="226"/>
      <c r="E4" s="226"/>
      <c r="F4" s="226"/>
      <c r="G4" s="227"/>
      <c r="H4" s="100"/>
      <c r="J4" s="9"/>
      <c r="M4" s="9"/>
      <c r="N4" s="9"/>
      <c r="AB4" s="10"/>
      <c r="AC4" s="10"/>
      <c r="AD4" s="10"/>
      <c r="AE4" s="11"/>
      <c r="AF4" s="12"/>
      <c r="AG4" s="12"/>
      <c r="AH4" s="12"/>
      <c r="AI4" s="12"/>
    </row>
    <row r="5" spans="1:35" s="7" customFormat="1" ht="12.75" x14ac:dyDescent="0.2">
      <c r="B5" s="62" t="s">
        <v>16</v>
      </c>
      <c r="C5" s="225">
        <f>Budget!$C$6</f>
        <v>0</v>
      </c>
      <c r="D5" s="226"/>
      <c r="E5" s="226"/>
      <c r="F5" s="226"/>
      <c r="G5" s="227"/>
      <c r="H5" s="100"/>
      <c r="J5" s="9"/>
      <c r="M5" s="9"/>
      <c r="N5" s="9"/>
      <c r="AB5" s="10"/>
      <c r="AC5" s="10"/>
      <c r="AD5" s="10"/>
      <c r="AE5" s="11"/>
      <c r="AF5" s="12"/>
      <c r="AG5" s="12"/>
      <c r="AH5" s="12"/>
      <c r="AI5" s="12"/>
    </row>
    <row r="6" spans="1:35" ht="24" customHeight="1" x14ac:dyDescent="0.15">
      <c r="C6" s="230"/>
      <c r="D6" s="230"/>
      <c r="E6" s="230"/>
      <c r="F6" s="230"/>
      <c r="G6" s="230"/>
      <c r="H6" s="231"/>
    </row>
    <row r="7" spans="1:35" x14ac:dyDescent="0.15">
      <c r="B7" s="33" t="s">
        <v>37</v>
      </c>
      <c r="C7" s="25" t="str">
        <f>'Activities Inception (main)'!C7</f>
        <v>NAME 1</v>
      </c>
      <c r="D7" s="25" t="str">
        <f>'Activities Inception (main)'!D7</f>
        <v>NAME 2</v>
      </c>
      <c r="E7" s="25" t="str">
        <f>'Activities Inception (main)'!E7</f>
        <v>NAME 3</v>
      </c>
      <c r="F7" s="25" t="str">
        <f>'Activities Inception (main)'!F7</f>
        <v>NAME 4</v>
      </c>
      <c r="G7" s="25" t="str">
        <f>'Activities Inception (main)'!G7</f>
        <v>NAME 5</v>
      </c>
      <c r="H7" s="25" t="str">
        <f>'Activities Inception (main)'!H7</f>
        <v>NAME 6</v>
      </c>
      <c r="I7" s="25" t="str">
        <f>'Activities Inception (main)'!I7</f>
        <v>NAME 7</v>
      </c>
      <c r="J7" s="25" t="str">
        <f>'Activities Inception (main)'!J7</f>
        <v>NAME 8</v>
      </c>
      <c r="K7" s="25" t="str">
        <f>'Activities Inception (main)'!K7</f>
        <v>NAME 9</v>
      </c>
      <c r="L7" s="25" t="str">
        <f>'Activities Inception (main)'!L7</f>
        <v>NAME 10</v>
      </c>
      <c r="M7" s="25" t="str">
        <f>'Activities Inception (main)'!M7</f>
        <v>NAME 11</v>
      </c>
      <c r="N7" s="25" t="str">
        <f>'Activities Inception (main)'!N7</f>
        <v>NAME 12</v>
      </c>
      <c r="O7" s="25" t="str">
        <f>'Activities Inception (main)'!O7</f>
        <v>NAME 13</v>
      </c>
      <c r="P7" s="25" t="str">
        <f>'Activities Inception (main)'!P7</f>
        <v>NAME 14</v>
      </c>
      <c r="Q7" s="25" t="str">
        <f>'Activities Inception (main)'!Q7</f>
        <v>NAME 15</v>
      </c>
    </row>
    <row r="8" spans="1:35" x14ac:dyDescent="0.15">
      <c r="B8" s="33" t="s">
        <v>38</v>
      </c>
      <c r="C8" s="26" t="str">
        <f>'Activities Inception (main)'!C8</f>
        <v>NAME 1</v>
      </c>
      <c r="D8" s="26" t="str">
        <f>'Activities Inception (main)'!D8</f>
        <v>NAME 2</v>
      </c>
      <c r="E8" s="26" t="str">
        <f>'Activities Inception (main)'!E8</f>
        <v>NAME 3</v>
      </c>
      <c r="F8" s="26" t="str">
        <f>'Activities Inception (main)'!F8</f>
        <v>NAME 4</v>
      </c>
      <c r="G8" s="26" t="str">
        <f>'Activities Inception (main)'!G8</f>
        <v>NAME 5</v>
      </c>
      <c r="H8" s="26" t="str">
        <f>'Activities Inception (main)'!H8</f>
        <v>NAME 6</v>
      </c>
      <c r="I8" s="26" t="str">
        <f>'Activities Inception (main)'!I8</f>
        <v>NAME 7</v>
      </c>
      <c r="J8" s="26" t="str">
        <f>'Activities Inception (main)'!J8</f>
        <v>NAME 8</v>
      </c>
      <c r="K8" s="26" t="str">
        <f>'Activities Inception (main)'!K8</f>
        <v>NAME 9</v>
      </c>
      <c r="L8" s="26" t="str">
        <f>'Activities Inception (main)'!L8</f>
        <v>NAME 10</v>
      </c>
      <c r="M8" s="26" t="str">
        <f>'Activities Inception (main)'!M8</f>
        <v>NAME 11</v>
      </c>
      <c r="N8" s="26" t="str">
        <f>'Activities Inception (main)'!N8</f>
        <v>NAME 12</v>
      </c>
      <c r="O8" s="26" t="str">
        <f>'Activities Inception (main)'!O8</f>
        <v>NAME 13</v>
      </c>
      <c r="P8" s="26" t="str">
        <f>'Activities Inception (main)'!P8</f>
        <v>NAME 14</v>
      </c>
      <c r="Q8" s="26" t="str">
        <f>'Activities Inception (main)'!Q8</f>
        <v>NAME 15</v>
      </c>
    </row>
    <row r="9" spans="1:35" ht="12" thickBot="1" x14ac:dyDescent="0.2">
      <c r="B9" s="36" t="s">
        <v>94</v>
      </c>
      <c r="C9" s="38">
        <f>'Activities Inception (main)'!C9</f>
        <v>0</v>
      </c>
      <c r="D9" s="38">
        <f>'Activities Inception (main)'!D9</f>
        <v>0</v>
      </c>
      <c r="E9" s="38">
        <f>'Activities Inception (main)'!E9</f>
        <v>0</v>
      </c>
      <c r="F9" s="38">
        <f>'Activities Inception (main)'!F9</f>
        <v>0</v>
      </c>
      <c r="G9" s="38">
        <f>'Activities Inception (main)'!G9</f>
        <v>0</v>
      </c>
      <c r="H9" s="38">
        <f>'Activities Inception (main)'!H9</f>
        <v>0</v>
      </c>
      <c r="I9" s="38">
        <f>'Activities Inception (main)'!I9</f>
        <v>0</v>
      </c>
      <c r="J9" s="38">
        <f>'Activities Inception (main)'!J9</f>
        <v>0</v>
      </c>
      <c r="K9" s="38">
        <f>'Activities Inception (main)'!K9</f>
        <v>0</v>
      </c>
      <c r="L9" s="38">
        <f>'Activities Inception (main)'!L9</f>
        <v>0</v>
      </c>
      <c r="M9" s="38">
        <f>'Activities Inception (main)'!M9</f>
        <v>0</v>
      </c>
      <c r="N9" s="38">
        <f>'Activities Inception (main)'!N9</f>
        <v>0</v>
      </c>
      <c r="O9" s="38">
        <f>'Activities Inception (main)'!O9</f>
        <v>0</v>
      </c>
      <c r="P9" s="38">
        <f>'Activities Inception (main)'!P9</f>
        <v>0</v>
      </c>
      <c r="Q9" s="38">
        <f>'Activities Inception (main)'!Q9</f>
        <v>0</v>
      </c>
    </row>
    <row r="10" spans="1:35" x14ac:dyDescent="0.15">
      <c r="A10" s="22"/>
      <c r="B10" s="35" t="s">
        <v>88</v>
      </c>
      <c r="C10" s="48" t="s">
        <v>19</v>
      </c>
      <c r="D10" s="48" t="s">
        <v>19</v>
      </c>
      <c r="E10" s="48" t="s">
        <v>19</v>
      </c>
      <c r="F10" s="48" t="s">
        <v>19</v>
      </c>
      <c r="G10" s="48" t="s">
        <v>19</v>
      </c>
      <c r="H10" s="48" t="s">
        <v>19</v>
      </c>
      <c r="I10" s="48" t="s">
        <v>19</v>
      </c>
      <c r="J10" s="48" t="s">
        <v>19</v>
      </c>
      <c r="K10" s="48" t="s">
        <v>19</v>
      </c>
      <c r="L10" s="48" t="s">
        <v>19</v>
      </c>
      <c r="M10" s="48" t="s">
        <v>19</v>
      </c>
      <c r="N10" s="48" t="s">
        <v>19</v>
      </c>
      <c r="O10" s="48" t="s">
        <v>19</v>
      </c>
      <c r="P10" s="48" t="s">
        <v>19</v>
      </c>
      <c r="Q10" s="48" t="s">
        <v>19</v>
      </c>
    </row>
    <row r="11" spans="1:35" s="23" customFormat="1" x14ac:dyDescent="0.15">
      <c r="A11" s="22"/>
      <c r="B11" s="24"/>
      <c r="C11" s="25"/>
      <c r="D11" s="25"/>
      <c r="E11" s="25"/>
      <c r="F11" s="25"/>
      <c r="G11" s="25"/>
      <c r="H11" s="25"/>
      <c r="I11" s="26"/>
      <c r="J11" s="25"/>
      <c r="K11" s="26"/>
      <c r="L11" s="26"/>
      <c r="M11" s="25"/>
      <c r="N11" s="25"/>
      <c r="O11" s="26"/>
      <c r="P11" s="26"/>
      <c r="Q11" s="27"/>
    </row>
    <row r="12" spans="1:35" x14ac:dyDescent="0.15">
      <c r="B12" s="3" t="s">
        <v>171</v>
      </c>
      <c r="C12" s="34" t="str">
        <f>IF('Activities Total'!$S$32&gt;20%,"The total costs for 'Projectcoordination &amp; Management' should not be more than 20% of the total costs for all activities. See also tab Activities Total.", "")</f>
        <v/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"/>
    </row>
    <row r="13" spans="1:35" x14ac:dyDescent="0.15">
      <c r="B13" s="254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35" x14ac:dyDescent="0.15">
      <c r="B14" s="254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35" x14ac:dyDescent="0.15">
      <c r="B15" s="254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35" x14ac:dyDescent="0.15">
      <c r="B16" s="254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x14ac:dyDescent="0.15">
      <c r="B17" s="254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s="23" customFormat="1" x14ac:dyDescent="0.15">
      <c r="A18" s="22"/>
      <c r="B18" s="237" t="s">
        <v>90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</row>
    <row r="19" spans="1:17" x14ac:dyDescent="0.15">
      <c r="B19" s="254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x14ac:dyDescent="0.15">
      <c r="B20" s="25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x14ac:dyDescent="0.15">
      <c r="B21" s="254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x14ac:dyDescent="0.15">
      <c r="B22" s="254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x14ac:dyDescent="0.15">
      <c r="B23" s="254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s="23" customFormat="1" x14ac:dyDescent="0.15">
      <c r="A24" s="22"/>
      <c r="B24" s="237" t="s">
        <v>91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</row>
    <row r="25" spans="1:17" x14ac:dyDescent="0.15">
      <c r="B25" s="254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x14ac:dyDescent="0.15">
      <c r="B26" s="254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x14ac:dyDescent="0.15">
      <c r="B27" s="254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x14ac:dyDescent="0.15">
      <c r="B28" s="254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x14ac:dyDescent="0.15">
      <c r="B29" s="254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s="23" customFormat="1" x14ac:dyDescent="0.15">
      <c r="A30" s="22"/>
      <c r="B30" s="237" t="s">
        <v>92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7" x14ac:dyDescent="0.15">
      <c r="B31" s="254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x14ac:dyDescent="0.15">
      <c r="B32" s="254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8" x14ac:dyDescent="0.15">
      <c r="B33" s="254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8" x14ac:dyDescent="0.15">
      <c r="B34" s="254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8" x14ac:dyDescent="0.15">
      <c r="B35" s="254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8" s="23" customFormat="1" x14ac:dyDescent="0.15">
      <c r="A36" s="22"/>
      <c r="B36" s="237" t="s">
        <v>93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</row>
    <row r="37" spans="1:18" x14ac:dyDescent="0.15">
      <c r="B37" s="254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8" x14ac:dyDescent="0.15">
      <c r="B38" s="254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8" x14ac:dyDescent="0.15">
      <c r="B39" s="255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8" x14ac:dyDescent="0.15">
      <c r="B40" s="254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8" x14ac:dyDescent="0.15">
      <c r="B41" s="255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8" x14ac:dyDescent="0.15">
      <c r="A42" s="22" t="s">
        <v>15</v>
      </c>
      <c r="B42" s="2" t="s">
        <v>126</v>
      </c>
      <c r="C42" s="17">
        <f t="shared" ref="C42:Q42" si="0">SUM(C13:C41)</f>
        <v>0</v>
      </c>
      <c r="D42" s="17">
        <f t="shared" si="0"/>
        <v>0</v>
      </c>
      <c r="E42" s="17">
        <f t="shared" si="0"/>
        <v>0</v>
      </c>
      <c r="F42" s="17">
        <f t="shared" si="0"/>
        <v>0</v>
      </c>
      <c r="G42" s="17">
        <f t="shared" si="0"/>
        <v>0</v>
      </c>
      <c r="H42" s="17">
        <f t="shared" si="0"/>
        <v>0</v>
      </c>
      <c r="I42" s="17">
        <f t="shared" si="0"/>
        <v>0</v>
      </c>
      <c r="J42" s="17">
        <f t="shared" si="0"/>
        <v>0</v>
      </c>
      <c r="K42" s="17">
        <f t="shared" si="0"/>
        <v>0</v>
      </c>
      <c r="L42" s="17">
        <f t="shared" si="0"/>
        <v>0</v>
      </c>
      <c r="M42" s="17">
        <f t="shared" si="0"/>
        <v>0</v>
      </c>
      <c r="N42" s="17">
        <f t="shared" si="0"/>
        <v>0</v>
      </c>
      <c r="O42" s="17">
        <f t="shared" si="0"/>
        <v>0</v>
      </c>
      <c r="P42" s="17">
        <f t="shared" si="0"/>
        <v>0</v>
      </c>
      <c r="Q42" s="17">
        <f t="shared" si="0"/>
        <v>0</v>
      </c>
      <c r="R42" s="21"/>
    </row>
    <row r="43" spans="1:18" x14ac:dyDescent="0.15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"/>
    </row>
    <row r="44" spans="1:18" x14ac:dyDescent="0.15">
      <c r="B44" s="28" t="s">
        <v>89</v>
      </c>
      <c r="C44" s="29" t="s">
        <v>19</v>
      </c>
      <c r="D44" s="29" t="s">
        <v>19</v>
      </c>
      <c r="E44" s="29" t="s">
        <v>19</v>
      </c>
      <c r="F44" s="29" t="s">
        <v>19</v>
      </c>
      <c r="G44" s="29" t="s">
        <v>19</v>
      </c>
      <c r="H44" s="29" t="s">
        <v>19</v>
      </c>
      <c r="I44" s="29" t="s">
        <v>19</v>
      </c>
      <c r="J44" s="29" t="s">
        <v>19</v>
      </c>
      <c r="K44" s="29" t="s">
        <v>19</v>
      </c>
      <c r="L44" s="29" t="s">
        <v>19</v>
      </c>
      <c r="M44" s="29" t="s">
        <v>19</v>
      </c>
      <c r="N44" s="29" t="s">
        <v>19</v>
      </c>
      <c r="O44" s="29" t="s">
        <v>19</v>
      </c>
      <c r="P44" s="29" t="s">
        <v>19</v>
      </c>
      <c r="Q44" s="29" t="s">
        <v>19</v>
      </c>
    </row>
    <row r="45" spans="1:18" s="23" customFormat="1" x14ac:dyDescent="0.15">
      <c r="A45" s="22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7"/>
    </row>
    <row r="46" spans="1:18" x14ac:dyDescent="0.15">
      <c r="B46" s="3" t="s">
        <v>171</v>
      </c>
      <c r="C46" s="34" t="str">
        <f>IF('Activities Total'!$S$32&gt;20%,"The total costs for 'Projectcoordination &amp; Management' should not be more than 20% of the total costs for all activities. See also tab Activities Total.", "")</f>
        <v/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"/>
    </row>
    <row r="47" spans="1:18" x14ac:dyDescent="0.15">
      <c r="B47" s="254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8" x14ac:dyDescent="0.15">
      <c r="B48" s="254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x14ac:dyDescent="0.15">
      <c r="B49" s="254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x14ac:dyDescent="0.15">
      <c r="B50" s="254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x14ac:dyDescent="0.15">
      <c r="B51" s="254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s="23" customFormat="1" x14ac:dyDescent="0.15">
      <c r="A52" s="22"/>
      <c r="B52" s="24" t="s">
        <v>90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x14ac:dyDescent="0.15">
      <c r="B53" s="254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x14ac:dyDescent="0.15">
      <c r="B54" s="254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x14ac:dyDescent="0.15">
      <c r="B55" s="254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x14ac:dyDescent="0.15">
      <c r="B56" s="254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x14ac:dyDescent="0.15">
      <c r="B57" s="254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s="23" customFormat="1" x14ac:dyDescent="0.15">
      <c r="A58" s="22"/>
      <c r="B58" s="24" t="s">
        <v>91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x14ac:dyDescent="0.15">
      <c r="B59" s="254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x14ac:dyDescent="0.15">
      <c r="B60" s="254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x14ac:dyDescent="0.15">
      <c r="B61" s="254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x14ac:dyDescent="0.15">
      <c r="B62" s="254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x14ac:dyDescent="0.15">
      <c r="B63" s="254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s="23" customFormat="1" x14ac:dyDescent="0.15">
      <c r="A64" s="22"/>
      <c r="B64" s="24" t="s">
        <v>92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9" x14ac:dyDescent="0.15">
      <c r="B65" s="254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9" x14ac:dyDescent="0.15">
      <c r="B66" s="254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9" x14ac:dyDescent="0.15">
      <c r="B67" s="254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9" x14ac:dyDescent="0.15">
      <c r="B68" s="254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9" x14ac:dyDescent="0.15">
      <c r="B69" s="254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9" s="23" customFormat="1" x14ac:dyDescent="0.15">
      <c r="A70" s="22"/>
      <c r="B70" s="24" t="s">
        <v>93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9" x14ac:dyDescent="0.15">
      <c r="B71" s="254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9" x14ac:dyDescent="0.15">
      <c r="B72" s="254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9" x14ac:dyDescent="0.15">
      <c r="B73" s="255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9" x14ac:dyDescent="0.15">
      <c r="B74" s="254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9" x14ac:dyDescent="0.15">
      <c r="B75" s="255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9" x14ac:dyDescent="0.15">
      <c r="A76" s="22" t="s">
        <v>15</v>
      </c>
      <c r="B76" s="28" t="s">
        <v>124</v>
      </c>
      <c r="C76" s="29">
        <f>SUM(C47:C75)</f>
        <v>0</v>
      </c>
      <c r="D76" s="29">
        <f t="shared" ref="D76:Q76" si="1">SUM(D47:D75)</f>
        <v>0</v>
      </c>
      <c r="E76" s="29">
        <f t="shared" si="1"/>
        <v>0</v>
      </c>
      <c r="F76" s="29">
        <f t="shared" si="1"/>
        <v>0</v>
      </c>
      <c r="G76" s="29">
        <f t="shared" si="1"/>
        <v>0</v>
      </c>
      <c r="H76" s="29">
        <f t="shared" si="1"/>
        <v>0</v>
      </c>
      <c r="I76" s="29">
        <f t="shared" si="1"/>
        <v>0</v>
      </c>
      <c r="J76" s="29">
        <f t="shared" si="1"/>
        <v>0</v>
      </c>
      <c r="K76" s="29">
        <f t="shared" si="1"/>
        <v>0</v>
      </c>
      <c r="L76" s="29">
        <f t="shared" si="1"/>
        <v>0</v>
      </c>
      <c r="M76" s="29">
        <f t="shared" si="1"/>
        <v>0</v>
      </c>
      <c r="N76" s="29">
        <f t="shared" si="1"/>
        <v>0</v>
      </c>
      <c r="O76" s="29">
        <f t="shared" si="1"/>
        <v>0</v>
      </c>
      <c r="P76" s="29">
        <f t="shared" si="1"/>
        <v>0</v>
      </c>
      <c r="Q76" s="29">
        <f t="shared" si="1"/>
        <v>0</v>
      </c>
      <c r="R76" s="21"/>
    </row>
    <row r="77" spans="1:19" x14ac:dyDescent="0.15">
      <c r="B77" s="1" t="s">
        <v>15</v>
      </c>
      <c r="C77" s="1"/>
      <c r="D77" s="1"/>
      <c r="E77" s="1"/>
      <c r="F77" s="1"/>
      <c r="G77" s="1"/>
      <c r="H77" s="16"/>
      <c r="I77" s="16"/>
      <c r="J77" s="16"/>
      <c r="K77" s="16"/>
      <c r="L77" s="16"/>
      <c r="M77" s="16"/>
      <c r="N77" s="16"/>
      <c r="O77" s="16"/>
      <c r="P77" s="16"/>
      <c r="Q77" s="1"/>
    </row>
    <row r="78" spans="1:19" x14ac:dyDescent="0.15">
      <c r="B78" s="1"/>
      <c r="C78" s="1"/>
      <c r="D78" s="1"/>
      <c r="E78" s="1"/>
      <c r="F78" s="1"/>
      <c r="G78" s="1"/>
      <c r="H78" s="16"/>
      <c r="I78" s="16"/>
      <c r="J78" s="16"/>
      <c r="K78" s="16"/>
      <c r="L78" s="16"/>
      <c r="M78" s="16"/>
      <c r="N78" s="16"/>
      <c r="O78" s="16"/>
      <c r="P78" s="16"/>
      <c r="Q78" s="1"/>
      <c r="S78" s="21"/>
    </row>
    <row r="79" spans="1:19" s="21" customFormat="1" x14ac:dyDescent="0.15">
      <c r="A79" s="30"/>
      <c r="B79" s="31" t="s">
        <v>39</v>
      </c>
      <c r="C79" s="32">
        <f t="shared" ref="C79:Q79" si="2">C76+C42</f>
        <v>0</v>
      </c>
      <c r="D79" s="32">
        <f t="shared" si="2"/>
        <v>0</v>
      </c>
      <c r="E79" s="32">
        <f t="shared" si="2"/>
        <v>0</v>
      </c>
      <c r="F79" s="32">
        <f t="shared" si="2"/>
        <v>0</v>
      </c>
      <c r="G79" s="32">
        <f t="shared" si="2"/>
        <v>0</v>
      </c>
      <c r="H79" s="32">
        <f t="shared" si="2"/>
        <v>0</v>
      </c>
      <c r="I79" s="32">
        <f t="shared" si="2"/>
        <v>0</v>
      </c>
      <c r="J79" s="32">
        <f t="shared" si="2"/>
        <v>0</v>
      </c>
      <c r="K79" s="32">
        <f t="shared" si="2"/>
        <v>0</v>
      </c>
      <c r="L79" s="32">
        <f t="shared" si="2"/>
        <v>0</v>
      </c>
      <c r="M79" s="32">
        <f t="shared" si="2"/>
        <v>0</v>
      </c>
      <c r="N79" s="32">
        <f t="shared" si="2"/>
        <v>0</v>
      </c>
      <c r="O79" s="32">
        <f t="shared" si="2"/>
        <v>0</v>
      </c>
      <c r="P79" s="32">
        <f t="shared" si="2"/>
        <v>0</v>
      </c>
      <c r="Q79" s="32">
        <f t="shared" si="2"/>
        <v>0</v>
      </c>
    </row>
  </sheetData>
  <sheetProtection algorithmName="SHA-512" hashValue="VXo2Y0qVtpqBl8TyM0S8bRfcGOlY+1ouElLpSMDF8GbutRTclKzCgF3tvU7NPQ3UMkz3Wan8fjm/py57+7Gb0Q==" saltValue="ti/k1AmwSMz4o9HJS36tyw==" spinCount="100000" sheet="1" objects="1" scenarios="1" insertRows="0"/>
  <dataValidations count="1">
    <dataValidation type="whole" allowBlank="1" showInputMessage="1" showErrorMessage="1" errorTitle="Wrong tariff" error="Tariff should be between € 0 and € 700 per day. Please check._x000a_" promptTitle="Tariff" prompt="Maximum tariff is € 700 per day._x000a_" sqref="C9:Q9" xr:uid="{37E2D6CF-D88F-4D15-9848-AC393E6CAC69}">
      <formula1>0</formula1>
      <formula2>700</formula2>
    </dataValidation>
  </dataValidations>
  <printOptions gridLinesSet="0"/>
  <pageMargins left="0.35433070866141736" right="0.35433070866141736" top="0.78740157480314965" bottom="0.59055118110236227" header="0.31496062992125984" footer="0.31496062992125984"/>
  <pageSetup paperSize="9" scale="37" orientation="landscape" r:id="rId1"/>
  <headerFooter alignWithMargins="0">
    <oddHeader>&amp;C&amp;A</oddHeader>
    <oddFooter xml:space="preserve">&amp;LVersion: May 2023&amp;RPage &amp;P of &amp;N </oddFooter>
  </headerFooter>
  <rowBreaks count="1" manualBreakCount="1">
    <brk id="43" max="9" man="1"/>
  </rowBreaks>
  <ignoredErrors>
    <ignoredError sqref="C9:Q9 C4:G5" unlockedFormula="1"/>
    <ignoredError sqref="C12:C25 C27:C4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0000000-000E-0000-0400-000002000000}">
            <xm:f>'Activities Total'!$S$32&gt;20%</xm:f>
            <x14:dxf>
              <fill>
                <patternFill>
                  <bgColor rgb="FFFF0000"/>
                </patternFill>
              </fill>
            </x14:dxf>
          </x14:cfRule>
          <xm:sqref>C13:Q17 C47:Q51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3EB4-FAB5-45EB-818D-0D71D37A78DD}">
  <sheetPr>
    <pageSetUpPr fitToPage="1"/>
  </sheetPr>
  <dimension ref="A1:AI79"/>
  <sheetViews>
    <sheetView showGridLines="0" zoomScale="70" zoomScaleNormal="70" workbookViewId="0">
      <pane xSplit="2" ySplit="9" topLeftCell="C10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ColWidth="9.140625" defaultRowHeight="11.25" x14ac:dyDescent="0.15"/>
  <cols>
    <col min="1" max="1" width="5.5703125" style="18" customWidth="1"/>
    <col min="2" max="2" width="50.7109375" style="19" customWidth="1"/>
    <col min="3" max="7" width="20.7109375" style="19" customWidth="1"/>
    <col min="8" max="16" width="20.7109375" style="20" customWidth="1"/>
    <col min="17" max="17" width="20.7109375" style="19" customWidth="1"/>
    <col min="18" max="18" width="2.7109375" style="19" customWidth="1"/>
    <col min="19" max="16384" width="9.140625" style="19"/>
  </cols>
  <sheetData>
    <row r="1" spans="1:35" s="7" customFormat="1" ht="80.099999999999994" customHeight="1" x14ac:dyDescent="0.15">
      <c r="E1" s="8"/>
      <c r="F1" s="8"/>
      <c r="H1" s="9"/>
      <c r="J1" s="9"/>
      <c r="M1" s="9"/>
      <c r="N1" s="9"/>
      <c r="AB1" s="10"/>
      <c r="AC1" s="10"/>
      <c r="AD1" s="10"/>
      <c r="AE1" s="11"/>
      <c r="AF1" s="12"/>
      <c r="AG1" s="12"/>
      <c r="AH1" s="12"/>
      <c r="AI1" s="12"/>
    </row>
    <row r="2" spans="1:35" s="7" customFormat="1" ht="27.75" customHeight="1" x14ac:dyDescent="0.15">
      <c r="B2" s="13" t="s">
        <v>122</v>
      </c>
      <c r="E2" s="8"/>
      <c r="F2" s="8"/>
      <c r="H2" s="9"/>
      <c r="J2" s="9"/>
      <c r="M2" s="9"/>
      <c r="N2" s="9"/>
      <c r="AB2" s="10"/>
      <c r="AC2" s="10"/>
      <c r="AD2" s="10"/>
      <c r="AE2" s="11"/>
      <c r="AF2" s="12"/>
      <c r="AG2" s="12"/>
      <c r="AH2" s="12"/>
      <c r="AI2" s="12"/>
    </row>
    <row r="3" spans="1:35" s="7" customFormat="1" x14ac:dyDescent="0.15">
      <c r="B3" s="13"/>
      <c r="E3" s="8"/>
      <c r="F3" s="8"/>
      <c r="H3" s="9"/>
      <c r="J3" s="9"/>
      <c r="M3" s="9"/>
      <c r="N3" s="9"/>
      <c r="AB3" s="10"/>
      <c r="AC3" s="10"/>
      <c r="AD3" s="10"/>
      <c r="AE3" s="11"/>
      <c r="AF3" s="12"/>
      <c r="AG3" s="12"/>
      <c r="AH3" s="12"/>
      <c r="AI3" s="12"/>
    </row>
    <row r="4" spans="1:35" s="7" customFormat="1" ht="12" customHeight="1" x14ac:dyDescent="0.2">
      <c r="B4" s="62" t="s">
        <v>57</v>
      </c>
      <c r="C4" s="61">
        <f>PROJTITEL</f>
        <v>0</v>
      </c>
      <c r="D4" s="63"/>
      <c r="E4" s="63"/>
      <c r="F4" s="63"/>
      <c r="G4" s="64"/>
      <c r="H4" s="9"/>
      <c r="J4" s="9"/>
      <c r="M4" s="9"/>
      <c r="N4" s="9"/>
      <c r="AB4" s="10"/>
      <c r="AC4" s="10"/>
      <c r="AD4" s="10"/>
      <c r="AE4" s="11"/>
      <c r="AF4" s="12"/>
      <c r="AG4" s="12"/>
      <c r="AH4" s="12"/>
      <c r="AI4" s="12"/>
    </row>
    <row r="5" spans="1:35" s="7" customFormat="1" ht="12.75" x14ac:dyDescent="0.2">
      <c r="B5" s="62" t="s">
        <v>16</v>
      </c>
      <c r="C5" s="61">
        <f>Budget!$C$6</f>
        <v>0</v>
      </c>
      <c r="D5" s="63"/>
      <c r="E5" s="63"/>
      <c r="F5" s="63"/>
      <c r="G5" s="64"/>
      <c r="H5" s="9"/>
      <c r="J5" s="9"/>
      <c r="M5" s="9"/>
      <c r="N5" s="9"/>
      <c r="AB5" s="10"/>
      <c r="AC5" s="10"/>
      <c r="AD5" s="10"/>
      <c r="AE5" s="11"/>
      <c r="AF5" s="12"/>
      <c r="AG5" s="12"/>
      <c r="AH5" s="12"/>
      <c r="AI5" s="12"/>
    </row>
    <row r="6" spans="1:35" ht="24" customHeight="1" x14ac:dyDescent="0.15"/>
    <row r="7" spans="1:35" x14ac:dyDescent="0.15">
      <c r="B7" s="33" t="s">
        <v>37</v>
      </c>
      <c r="C7" s="25" t="str">
        <f>'Activities Inception (main)'!C7</f>
        <v>NAME 1</v>
      </c>
      <c r="D7" s="25" t="str">
        <f>'Activities Inception (main)'!D7</f>
        <v>NAME 2</v>
      </c>
      <c r="E7" s="25" t="str">
        <f>'Activities Inception (main)'!E7</f>
        <v>NAME 3</v>
      </c>
      <c r="F7" s="25" t="str">
        <f>'Activities Inception (main)'!F7</f>
        <v>NAME 4</v>
      </c>
      <c r="G7" s="25" t="str">
        <f>'Activities Inception (main)'!G7</f>
        <v>NAME 5</v>
      </c>
      <c r="H7" s="25" t="str">
        <f>'Activities Inception (main)'!H7</f>
        <v>NAME 6</v>
      </c>
      <c r="I7" s="25" t="str">
        <f>'Activities Inception (main)'!I7</f>
        <v>NAME 7</v>
      </c>
      <c r="J7" s="25" t="str">
        <f>'Activities Inception (main)'!J7</f>
        <v>NAME 8</v>
      </c>
      <c r="K7" s="25" t="str">
        <f>'Activities Inception (main)'!K7</f>
        <v>NAME 9</v>
      </c>
      <c r="L7" s="25" t="str">
        <f>'Activities Inception (main)'!L7</f>
        <v>NAME 10</v>
      </c>
      <c r="M7" s="25" t="str">
        <f>'Activities Inception (main)'!M7</f>
        <v>NAME 11</v>
      </c>
      <c r="N7" s="25" t="str">
        <f>'Activities Inception (main)'!N7</f>
        <v>NAME 12</v>
      </c>
      <c r="O7" s="25" t="str">
        <f>'Activities Inception (main)'!O7</f>
        <v>NAME 13</v>
      </c>
      <c r="P7" s="25" t="str">
        <f>'Activities Inception (main)'!P7</f>
        <v>NAME 14</v>
      </c>
      <c r="Q7" s="25" t="str">
        <f>'Activities Inception (main)'!Q7</f>
        <v>NAME 15</v>
      </c>
    </row>
    <row r="8" spans="1:35" x14ac:dyDescent="0.15">
      <c r="B8" s="33" t="s">
        <v>38</v>
      </c>
      <c r="C8" s="26" t="str">
        <f>'Activities Inception (main)'!C8</f>
        <v>NAME 1</v>
      </c>
      <c r="D8" s="26" t="str">
        <f>'Activities Inception (main)'!D8</f>
        <v>NAME 2</v>
      </c>
      <c r="E8" s="26" t="str">
        <f>'Activities Inception (main)'!E8</f>
        <v>NAME 3</v>
      </c>
      <c r="F8" s="26" t="str">
        <f>'Activities Inception (main)'!F8</f>
        <v>NAME 4</v>
      </c>
      <c r="G8" s="26" t="str">
        <f>'Activities Inception (main)'!G8</f>
        <v>NAME 5</v>
      </c>
      <c r="H8" s="26" t="str">
        <f>'Activities Inception (main)'!H8</f>
        <v>NAME 6</v>
      </c>
      <c r="I8" s="26" t="str">
        <f>'Activities Inception (main)'!I8</f>
        <v>NAME 7</v>
      </c>
      <c r="J8" s="26" t="str">
        <f>'Activities Inception (main)'!J8</f>
        <v>NAME 8</v>
      </c>
      <c r="K8" s="26" t="str">
        <f>'Activities Inception (main)'!K8</f>
        <v>NAME 9</v>
      </c>
      <c r="L8" s="26" t="str">
        <f>'Activities Inception (main)'!L8</f>
        <v>NAME 10</v>
      </c>
      <c r="M8" s="26" t="str">
        <f>'Activities Inception (main)'!M8</f>
        <v>NAME 11</v>
      </c>
      <c r="N8" s="26" t="str">
        <f>'Activities Inception (main)'!N8</f>
        <v>NAME 12</v>
      </c>
      <c r="O8" s="26" t="str">
        <f>'Activities Inception (main)'!O8</f>
        <v>NAME 13</v>
      </c>
      <c r="P8" s="26" t="str">
        <f>'Activities Inception (main)'!P8</f>
        <v>NAME 14</v>
      </c>
      <c r="Q8" s="26" t="str">
        <f>'Activities Inception (main)'!Q8</f>
        <v>NAME 15</v>
      </c>
    </row>
    <row r="9" spans="1:35" ht="12" thickBot="1" x14ac:dyDescent="0.2">
      <c r="B9" s="36" t="s">
        <v>94</v>
      </c>
      <c r="C9" s="38">
        <f>'Activities Inception (main)'!C9</f>
        <v>0</v>
      </c>
      <c r="D9" s="38">
        <f>'Activities Inception (main)'!D9</f>
        <v>0</v>
      </c>
      <c r="E9" s="38">
        <f>'Activities Inception (main)'!E9</f>
        <v>0</v>
      </c>
      <c r="F9" s="38">
        <f>'Activities Inception (main)'!F9</f>
        <v>0</v>
      </c>
      <c r="G9" s="38">
        <f>'Activities Inception (main)'!G9</f>
        <v>0</v>
      </c>
      <c r="H9" s="38">
        <f>'Activities Inception (main)'!H9</f>
        <v>0</v>
      </c>
      <c r="I9" s="38">
        <f>'Activities Inception (main)'!I9</f>
        <v>0</v>
      </c>
      <c r="J9" s="38">
        <f>'Activities Inception (main)'!J9</f>
        <v>0</v>
      </c>
      <c r="K9" s="38">
        <f>'Activities Inception (main)'!K9</f>
        <v>0</v>
      </c>
      <c r="L9" s="38">
        <f>'Activities Inception (main)'!L9</f>
        <v>0</v>
      </c>
      <c r="M9" s="38">
        <f>'Activities Inception (main)'!M9</f>
        <v>0</v>
      </c>
      <c r="N9" s="38">
        <f>'Activities Inception (main)'!N9</f>
        <v>0</v>
      </c>
      <c r="O9" s="38">
        <f>'Activities Inception (main)'!O9</f>
        <v>0</v>
      </c>
      <c r="P9" s="38">
        <f>'Activities Inception (main)'!P9</f>
        <v>0</v>
      </c>
      <c r="Q9" s="38">
        <f>'Activities Inception (main)'!Q9</f>
        <v>0</v>
      </c>
    </row>
    <row r="10" spans="1:35" x14ac:dyDescent="0.15">
      <c r="A10" s="22"/>
      <c r="B10" s="35" t="s">
        <v>88</v>
      </c>
      <c r="C10" s="48" t="s">
        <v>19</v>
      </c>
      <c r="D10" s="48" t="s">
        <v>19</v>
      </c>
      <c r="E10" s="48" t="s">
        <v>19</v>
      </c>
      <c r="F10" s="48" t="s">
        <v>19</v>
      </c>
      <c r="G10" s="48" t="s">
        <v>19</v>
      </c>
      <c r="H10" s="48" t="s">
        <v>19</v>
      </c>
      <c r="I10" s="48" t="s">
        <v>19</v>
      </c>
      <c r="J10" s="48" t="s">
        <v>19</v>
      </c>
      <c r="K10" s="48" t="s">
        <v>19</v>
      </c>
      <c r="L10" s="48" t="s">
        <v>19</v>
      </c>
      <c r="M10" s="48" t="s">
        <v>19</v>
      </c>
      <c r="N10" s="48" t="s">
        <v>19</v>
      </c>
      <c r="O10" s="48" t="s">
        <v>19</v>
      </c>
      <c r="P10" s="48" t="s">
        <v>19</v>
      </c>
      <c r="Q10" s="48" t="s">
        <v>19</v>
      </c>
    </row>
    <row r="11" spans="1:35" s="23" customFormat="1" x14ac:dyDescent="0.15">
      <c r="A11" s="22"/>
      <c r="B11" s="24"/>
      <c r="C11" s="25"/>
      <c r="D11" s="25"/>
      <c r="E11" s="25"/>
      <c r="F11" s="25"/>
      <c r="G11" s="25"/>
      <c r="H11" s="25"/>
      <c r="I11" s="26"/>
      <c r="J11" s="25"/>
      <c r="K11" s="26"/>
      <c r="L11" s="26"/>
      <c r="M11" s="25"/>
      <c r="N11" s="25"/>
      <c r="O11" s="26"/>
      <c r="P11" s="26"/>
      <c r="Q11" s="27"/>
    </row>
    <row r="12" spans="1:35" x14ac:dyDescent="0.15">
      <c r="B12" s="3" t="s">
        <v>171</v>
      </c>
      <c r="C12" s="34" t="str">
        <f>IF('Activities Total'!$S$32&gt;20%,"The total costs for 'Projectcoordination &amp; Management' should not be more than 20% of the total costs for all activities. See also tab Activities Total.", "")</f>
        <v/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"/>
    </row>
    <row r="13" spans="1:35" x14ac:dyDescent="0.15">
      <c r="B13" s="254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35" x14ac:dyDescent="0.15">
      <c r="B14" s="254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35" x14ac:dyDescent="0.15">
      <c r="B15" s="254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35" x14ac:dyDescent="0.15">
      <c r="B16" s="254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x14ac:dyDescent="0.15">
      <c r="B17" s="254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s="23" customFormat="1" x14ac:dyDescent="0.15">
      <c r="A18" s="22"/>
      <c r="B18" s="24" t="s">
        <v>90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15">
      <c r="B19" s="254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x14ac:dyDescent="0.15">
      <c r="B20" s="25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x14ac:dyDescent="0.15">
      <c r="B21" s="254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x14ac:dyDescent="0.15">
      <c r="B22" s="254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x14ac:dyDescent="0.15">
      <c r="B23" s="254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s="23" customFormat="1" x14ac:dyDescent="0.15">
      <c r="A24" s="22"/>
      <c r="B24" s="24" t="s">
        <v>91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15">
      <c r="B25" s="254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x14ac:dyDescent="0.15">
      <c r="B26" s="254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x14ac:dyDescent="0.15">
      <c r="B27" s="254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x14ac:dyDescent="0.15">
      <c r="B28" s="254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x14ac:dyDescent="0.15">
      <c r="B29" s="254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s="23" customFormat="1" x14ac:dyDescent="0.15">
      <c r="A30" s="22"/>
      <c r="B30" s="24" t="s">
        <v>92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15">
      <c r="B31" s="254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x14ac:dyDescent="0.15">
      <c r="B32" s="254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8" x14ac:dyDescent="0.15">
      <c r="B33" s="254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8" x14ac:dyDescent="0.15">
      <c r="B34" s="254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8" x14ac:dyDescent="0.15">
      <c r="B35" s="254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8" s="23" customFormat="1" x14ac:dyDescent="0.15">
      <c r="A36" s="22"/>
      <c r="B36" s="24" t="s">
        <v>93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 x14ac:dyDescent="0.15">
      <c r="B37" s="254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8" x14ac:dyDescent="0.15">
      <c r="B38" s="254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8" x14ac:dyDescent="0.15">
      <c r="B39" s="255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8" x14ac:dyDescent="0.15">
      <c r="B40" s="254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8" x14ac:dyDescent="0.15">
      <c r="B41" s="255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8" x14ac:dyDescent="0.15">
      <c r="A42" s="22" t="s">
        <v>15</v>
      </c>
      <c r="B42" s="2" t="s">
        <v>126</v>
      </c>
      <c r="C42" s="17">
        <f>SUM(C13:C41)</f>
        <v>0</v>
      </c>
      <c r="D42" s="17">
        <f t="shared" ref="D42:Q42" si="0">SUM(D13:D41)</f>
        <v>0</v>
      </c>
      <c r="E42" s="17">
        <f t="shared" si="0"/>
        <v>0</v>
      </c>
      <c r="F42" s="17">
        <f t="shared" si="0"/>
        <v>0</v>
      </c>
      <c r="G42" s="17">
        <f t="shared" si="0"/>
        <v>0</v>
      </c>
      <c r="H42" s="17">
        <f t="shared" si="0"/>
        <v>0</v>
      </c>
      <c r="I42" s="17">
        <f t="shared" si="0"/>
        <v>0</v>
      </c>
      <c r="J42" s="17">
        <f t="shared" si="0"/>
        <v>0</v>
      </c>
      <c r="K42" s="17">
        <f t="shared" si="0"/>
        <v>0</v>
      </c>
      <c r="L42" s="17">
        <f t="shared" si="0"/>
        <v>0</v>
      </c>
      <c r="M42" s="17">
        <f t="shared" si="0"/>
        <v>0</v>
      </c>
      <c r="N42" s="17">
        <f t="shared" si="0"/>
        <v>0</v>
      </c>
      <c r="O42" s="17">
        <f t="shared" si="0"/>
        <v>0</v>
      </c>
      <c r="P42" s="17">
        <f t="shared" si="0"/>
        <v>0</v>
      </c>
      <c r="Q42" s="17">
        <f t="shared" si="0"/>
        <v>0</v>
      </c>
      <c r="R42" s="21"/>
    </row>
    <row r="43" spans="1:18" x14ac:dyDescent="0.15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"/>
    </row>
    <row r="44" spans="1:18" x14ac:dyDescent="0.15">
      <c r="B44" s="28" t="s">
        <v>89</v>
      </c>
      <c r="C44" s="29" t="s">
        <v>19</v>
      </c>
      <c r="D44" s="29" t="s">
        <v>19</v>
      </c>
      <c r="E44" s="29" t="s">
        <v>19</v>
      </c>
      <c r="F44" s="29" t="s">
        <v>19</v>
      </c>
      <c r="G44" s="29" t="s">
        <v>19</v>
      </c>
      <c r="H44" s="29" t="s">
        <v>19</v>
      </c>
      <c r="I44" s="29" t="s">
        <v>19</v>
      </c>
      <c r="J44" s="29" t="s">
        <v>19</v>
      </c>
      <c r="K44" s="29" t="s">
        <v>19</v>
      </c>
      <c r="L44" s="29" t="s">
        <v>19</v>
      </c>
      <c r="M44" s="29" t="s">
        <v>19</v>
      </c>
      <c r="N44" s="29" t="s">
        <v>19</v>
      </c>
      <c r="O44" s="29" t="s">
        <v>19</v>
      </c>
      <c r="P44" s="29" t="s">
        <v>19</v>
      </c>
      <c r="Q44" s="29" t="s">
        <v>19</v>
      </c>
    </row>
    <row r="45" spans="1:18" s="23" customFormat="1" x14ac:dyDescent="0.15">
      <c r="A45" s="22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7"/>
    </row>
    <row r="46" spans="1:18" x14ac:dyDescent="0.15">
      <c r="B46" s="3" t="s">
        <v>171</v>
      </c>
      <c r="C46" s="34" t="str">
        <f>IF('Activities Total'!$S$32&gt;20%,"The total costs for 'Projectcoordination &amp; Management' should not be more than 20% of the total costs for all activities. See also tab Activities Total.", "")</f>
        <v/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"/>
    </row>
    <row r="47" spans="1:18" x14ac:dyDescent="0.15">
      <c r="B47" s="254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8" x14ac:dyDescent="0.15">
      <c r="B48" s="254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x14ac:dyDescent="0.15">
      <c r="B49" s="254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x14ac:dyDescent="0.15">
      <c r="B50" s="254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x14ac:dyDescent="0.15">
      <c r="B51" s="254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s="23" customFormat="1" x14ac:dyDescent="0.15">
      <c r="A52" s="22"/>
      <c r="B52" s="24" t="s">
        <v>90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x14ac:dyDescent="0.15">
      <c r="B53" s="254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x14ac:dyDescent="0.15">
      <c r="B54" s="254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x14ac:dyDescent="0.15">
      <c r="B55" s="254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x14ac:dyDescent="0.15">
      <c r="B56" s="254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x14ac:dyDescent="0.15">
      <c r="B57" s="254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s="23" customFormat="1" x14ac:dyDescent="0.15">
      <c r="A58" s="22"/>
      <c r="B58" s="24" t="s">
        <v>91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x14ac:dyDescent="0.15">
      <c r="B59" s="254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x14ac:dyDescent="0.15">
      <c r="B60" s="254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x14ac:dyDescent="0.15">
      <c r="B61" s="254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x14ac:dyDescent="0.15">
      <c r="B62" s="254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x14ac:dyDescent="0.15">
      <c r="B63" s="254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s="23" customFormat="1" x14ac:dyDescent="0.15">
      <c r="A64" s="22"/>
      <c r="B64" s="24" t="s">
        <v>92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9" x14ac:dyDescent="0.15">
      <c r="B65" s="254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9" x14ac:dyDescent="0.15">
      <c r="B66" s="254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9" x14ac:dyDescent="0.15">
      <c r="B67" s="254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9" x14ac:dyDescent="0.15">
      <c r="B68" s="254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9" x14ac:dyDescent="0.15">
      <c r="B69" s="254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9" s="23" customFormat="1" x14ac:dyDescent="0.15">
      <c r="A70" s="22"/>
      <c r="B70" s="24" t="s">
        <v>93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9" x14ac:dyDescent="0.15">
      <c r="B71" s="254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9" x14ac:dyDescent="0.15">
      <c r="B72" s="254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9" x14ac:dyDescent="0.15">
      <c r="B73" s="255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9" x14ac:dyDescent="0.15">
      <c r="B74" s="254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9" x14ac:dyDescent="0.15">
      <c r="B75" s="255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9" x14ac:dyDescent="0.15">
      <c r="A76" s="22" t="s">
        <v>15</v>
      </c>
      <c r="B76" s="28" t="s">
        <v>124</v>
      </c>
      <c r="C76" s="29">
        <f>SUM(C47:C75)</f>
        <v>0</v>
      </c>
      <c r="D76" s="29">
        <f t="shared" ref="D76:Q76" si="1">SUM(D47:D75)</f>
        <v>0</v>
      </c>
      <c r="E76" s="29">
        <f t="shared" si="1"/>
        <v>0</v>
      </c>
      <c r="F76" s="29">
        <f t="shared" si="1"/>
        <v>0</v>
      </c>
      <c r="G76" s="29">
        <f t="shared" si="1"/>
        <v>0</v>
      </c>
      <c r="H76" s="29">
        <f t="shared" si="1"/>
        <v>0</v>
      </c>
      <c r="I76" s="29">
        <f t="shared" si="1"/>
        <v>0</v>
      </c>
      <c r="J76" s="29">
        <f t="shared" si="1"/>
        <v>0</v>
      </c>
      <c r="K76" s="29">
        <f t="shared" si="1"/>
        <v>0</v>
      </c>
      <c r="L76" s="29">
        <f t="shared" si="1"/>
        <v>0</v>
      </c>
      <c r="M76" s="29">
        <f t="shared" si="1"/>
        <v>0</v>
      </c>
      <c r="N76" s="29">
        <f t="shared" si="1"/>
        <v>0</v>
      </c>
      <c r="O76" s="29">
        <f t="shared" si="1"/>
        <v>0</v>
      </c>
      <c r="P76" s="29">
        <f t="shared" si="1"/>
        <v>0</v>
      </c>
      <c r="Q76" s="29">
        <f t="shared" si="1"/>
        <v>0</v>
      </c>
      <c r="R76" s="21"/>
    </row>
    <row r="77" spans="1:19" x14ac:dyDescent="0.15">
      <c r="B77" s="1" t="s">
        <v>15</v>
      </c>
      <c r="C77" s="1"/>
      <c r="D77" s="1"/>
      <c r="E77" s="1"/>
      <c r="F77" s="1"/>
      <c r="G77" s="1"/>
      <c r="H77" s="16"/>
      <c r="I77" s="16"/>
      <c r="J77" s="16"/>
      <c r="K77" s="16"/>
      <c r="L77" s="16"/>
      <c r="M77" s="16"/>
      <c r="N77" s="16"/>
      <c r="O77" s="16"/>
      <c r="P77" s="16"/>
      <c r="Q77" s="1"/>
    </row>
    <row r="78" spans="1:19" x14ac:dyDescent="0.15">
      <c r="B78" s="1"/>
      <c r="C78" s="1"/>
      <c r="D78" s="1"/>
      <c r="E78" s="1"/>
      <c r="F78" s="1"/>
      <c r="G78" s="1"/>
      <c r="H78" s="16"/>
      <c r="I78" s="16"/>
      <c r="J78" s="16"/>
      <c r="K78" s="16"/>
      <c r="L78" s="16"/>
      <c r="M78" s="16"/>
      <c r="N78" s="16"/>
      <c r="O78" s="16"/>
      <c r="P78" s="16"/>
      <c r="Q78" s="1"/>
      <c r="S78" s="21"/>
    </row>
    <row r="79" spans="1:19" s="21" customFormat="1" x14ac:dyDescent="0.15">
      <c r="A79" s="30"/>
      <c r="B79" s="31" t="s">
        <v>39</v>
      </c>
      <c r="C79" s="32">
        <f t="shared" ref="C79:Q79" si="2">C76+C42</f>
        <v>0</v>
      </c>
      <c r="D79" s="32">
        <f t="shared" si="2"/>
        <v>0</v>
      </c>
      <c r="E79" s="32">
        <f t="shared" si="2"/>
        <v>0</v>
      </c>
      <c r="F79" s="32">
        <f t="shared" si="2"/>
        <v>0</v>
      </c>
      <c r="G79" s="32">
        <f t="shared" si="2"/>
        <v>0</v>
      </c>
      <c r="H79" s="32">
        <f t="shared" si="2"/>
        <v>0</v>
      </c>
      <c r="I79" s="32">
        <f t="shared" si="2"/>
        <v>0</v>
      </c>
      <c r="J79" s="32">
        <f t="shared" si="2"/>
        <v>0</v>
      </c>
      <c r="K79" s="32">
        <f t="shared" si="2"/>
        <v>0</v>
      </c>
      <c r="L79" s="32">
        <f t="shared" si="2"/>
        <v>0</v>
      </c>
      <c r="M79" s="32">
        <f t="shared" si="2"/>
        <v>0</v>
      </c>
      <c r="N79" s="32">
        <f t="shared" si="2"/>
        <v>0</v>
      </c>
      <c r="O79" s="32">
        <f t="shared" si="2"/>
        <v>0</v>
      </c>
      <c r="P79" s="32">
        <f t="shared" si="2"/>
        <v>0</v>
      </c>
      <c r="Q79" s="32">
        <f t="shared" si="2"/>
        <v>0</v>
      </c>
    </row>
  </sheetData>
  <sheetProtection algorithmName="SHA-512" hashValue="ystMGPGyrOqkDL5UlFsFkrdJ+MaTAA2CrDwKKLbVcfwNp6g1dPLySe1XdMJgDqQz5cbsmL+y8v7Zyabp31DtrA==" saltValue="xeSsZWsr7CzGRvBafoKnUA==" spinCount="100000" sheet="1" objects="1" scenarios="1" insertRows="0"/>
  <dataValidations count="1">
    <dataValidation type="whole" allowBlank="1" showInputMessage="1" showErrorMessage="1" errorTitle="Wrong tariff" error="Tariff should be between € 0 and € 700 per day. Please check._x000a_" promptTitle="Tariff" prompt="Maximum tariff is € 700 per day._x000a_" sqref="C9:Q9" xr:uid="{E5F5402C-4B09-4D9D-92CC-B57415B674A4}">
      <formula1>0</formula1>
      <formula2>700</formula2>
    </dataValidation>
  </dataValidations>
  <printOptions gridLinesSet="0"/>
  <pageMargins left="0.35433070866141736" right="0.35433070866141736" top="0.78740157480314965" bottom="0.59055118110236227" header="0.31496062992125984" footer="0.31496062992125984"/>
  <pageSetup paperSize="9" scale="37" orientation="landscape" r:id="rId1"/>
  <headerFooter alignWithMargins="0">
    <oddHeader>&amp;C&amp;A</oddHeader>
    <oddFooter xml:space="preserve">&amp;LVersion: May 2023&amp;RPage &amp;P of &amp;N </oddFooter>
  </headerFooter>
  <rowBreaks count="1" manualBreakCount="1">
    <brk id="43" max="9" man="1"/>
  </rowBreaks>
  <ignoredErrors>
    <ignoredError sqref="C4:G5 C8:Q9" unlockedFormula="1"/>
    <ignoredError sqref="C12:C4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500-000002000000}">
            <xm:f>'Activities Total'!$S$32&gt;20%</xm:f>
            <x14:dxf>
              <fill>
                <patternFill>
                  <bgColor rgb="FFFF0000"/>
                </patternFill>
              </fill>
            </x14:dxf>
          </x14:cfRule>
          <xm:sqref>C13:Q17 C47:Q51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7831-03A2-4017-94DF-BF7ECD2F5DE6}">
  <sheetPr>
    <pageSetUpPr fitToPage="1"/>
  </sheetPr>
  <dimension ref="A1:AI79"/>
  <sheetViews>
    <sheetView showGridLines="0" zoomScale="70" zoomScaleNormal="70" workbookViewId="0">
      <pane xSplit="2" ySplit="9" topLeftCell="C10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ColWidth="9.140625" defaultRowHeight="11.25" x14ac:dyDescent="0.15"/>
  <cols>
    <col min="1" max="1" width="5.5703125" style="18" customWidth="1"/>
    <col min="2" max="2" width="50.7109375" style="19" customWidth="1"/>
    <col min="3" max="7" width="20.7109375" style="19" customWidth="1"/>
    <col min="8" max="16" width="20.7109375" style="20" customWidth="1"/>
    <col min="17" max="17" width="20.7109375" style="19" customWidth="1"/>
    <col min="18" max="18" width="2.7109375" style="19" customWidth="1"/>
    <col min="19" max="16384" width="9.140625" style="19"/>
  </cols>
  <sheetData>
    <row r="1" spans="1:35" s="7" customFormat="1" ht="80.099999999999994" customHeight="1" x14ac:dyDescent="0.15">
      <c r="E1" s="8"/>
      <c r="F1" s="8"/>
      <c r="H1" s="9"/>
      <c r="J1" s="9"/>
      <c r="M1" s="9"/>
      <c r="N1" s="9"/>
      <c r="AB1" s="10"/>
      <c r="AC1" s="10"/>
      <c r="AD1" s="10"/>
      <c r="AE1" s="11"/>
      <c r="AF1" s="12"/>
      <c r="AG1" s="12"/>
      <c r="AH1" s="12"/>
      <c r="AI1" s="12"/>
    </row>
    <row r="2" spans="1:35" s="7" customFormat="1" ht="27.75" customHeight="1" x14ac:dyDescent="0.15">
      <c r="B2" s="13" t="s">
        <v>123</v>
      </c>
      <c r="E2" s="8"/>
      <c r="F2" s="8"/>
      <c r="H2" s="9"/>
      <c r="J2" s="9"/>
      <c r="M2" s="9"/>
      <c r="N2" s="9"/>
      <c r="AB2" s="10"/>
      <c r="AC2" s="10"/>
      <c r="AD2" s="10"/>
      <c r="AE2" s="11"/>
      <c r="AF2" s="12"/>
      <c r="AG2" s="12"/>
      <c r="AH2" s="12"/>
      <c r="AI2" s="12"/>
    </row>
    <row r="3" spans="1:35" s="7" customFormat="1" x14ac:dyDescent="0.15">
      <c r="B3" s="13"/>
      <c r="E3" s="8"/>
      <c r="F3" s="8"/>
      <c r="H3" s="9"/>
      <c r="J3" s="9"/>
      <c r="M3" s="9"/>
      <c r="N3" s="9"/>
      <c r="AB3" s="10"/>
      <c r="AC3" s="10"/>
      <c r="AD3" s="10"/>
      <c r="AE3" s="11"/>
      <c r="AF3" s="12"/>
      <c r="AG3" s="12"/>
      <c r="AH3" s="12"/>
      <c r="AI3" s="12"/>
    </row>
    <row r="4" spans="1:35" s="7" customFormat="1" ht="12" customHeight="1" x14ac:dyDescent="0.2">
      <c r="B4" s="62" t="s">
        <v>57</v>
      </c>
      <c r="C4" s="61">
        <f>PROJTITEL</f>
        <v>0</v>
      </c>
      <c r="D4" s="63"/>
      <c r="E4" s="63"/>
      <c r="F4" s="63"/>
      <c r="G4" s="64"/>
      <c r="H4" s="9"/>
      <c r="J4" s="9"/>
      <c r="M4" s="9"/>
      <c r="N4" s="9"/>
      <c r="AB4" s="10"/>
      <c r="AC4" s="10"/>
      <c r="AD4" s="10"/>
      <c r="AE4" s="11"/>
      <c r="AF4" s="12"/>
      <c r="AG4" s="12"/>
      <c r="AH4" s="12"/>
      <c r="AI4" s="12"/>
    </row>
    <row r="5" spans="1:35" s="7" customFormat="1" ht="12.75" x14ac:dyDescent="0.2">
      <c r="B5" s="62" t="s">
        <v>16</v>
      </c>
      <c r="C5" s="61">
        <f>Budget!$C$6</f>
        <v>0</v>
      </c>
      <c r="D5" s="63"/>
      <c r="E5" s="63"/>
      <c r="F5" s="63"/>
      <c r="G5" s="64"/>
      <c r="H5" s="9"/>
      <c r="J5" s="9"/>
      <c r="M5" s="9"/>
      <c r="N5" s="9"/>
      <c r="AB5" s="10"/>
      <c r="AC5" s="10"/>
      <c r="AD5" s="10"/>
      <c r="AE5" s="11"/>
      <c r="AF5" s="12"/>
      <c r="AG5" s="12"/>
      <c r="AH5" s="12"/>
      <c r="AI5" s="12"/>
    </row>
    <row r="6" spans="1:35" ht="24" customHeight="1" x14ac:dyDescent="0.15"/>
    <row r="7" spans="1:35" x14ac:dyDescent="0.15">
      <c r="B7" s="33" t="s">
        <v>37</v>
      </c>
      <c r="C7" s="25" t="str">
        <f>'Activities Inception (main)'!C7</f>
        <v>NAME 1</v>
      </c>
      <c r="D7" s="25" t="str">
        <f>'Activities Inception (main)'!D7</f>
        <v>NAME 2</v>
      </c>
      <c r="E7" s="25" t="str">
        <f>'Activities Inception (main)'!E7</f>
        <v>NAME 3</v>
      </c>
      <c r="F7" s="25" t="str">
        <f>'Activities Inception (main)'!F7</f>
        <v>NAME 4</v>
      </c>
      <c r="G7" s="25" t="str">
        <f>'Activities Inception (main)'!G7</f>
        <v>NAME 5</v>
      </c>
      <c r="H7" s="25" t="str">
        <f>'Activities Inception (main)'!H7</f>
        <v>NAME 6</v>
      </c>
      <c r="I7" s="25" t="str">
        <f>'Activities Inception (main)'!I7</f>
        <v>NAME 7</v>
      </c>
      <c r="J7" s="25" t="str">
        <f>'Activities Inception (main)'!J7</f>
        <v>NAME 8</v>
      </c>
      <c r="K7" s="25" t="str">
        <f>'Activities Inception (main)'!K7</f>
        <v>NAME 9</v>
      </c>
      <c r="L7" s="25" t="str">
        <f>'Activities Inception (main)'!L7</f>
        <v>NAME 10</v>
      </c>
      <c r="M7" s="25" t="str">
        <f>'Activities Inception (main)'!M7</f>
        <v>NAME 11</v>
      </c>
      <c r="N7" s="25" t="str">
        <f>'Activities Inception (main)'!N7</f>
        <v>NAME 12</v>
      </c>
      <c r="O7" s="25" t="str">
        <f>'Activities Inception (main)'!O7</f>
        <v>NAME 13</v>
      </c>
      <c r="P7" s="25" t="str">
        <f>'Activities Inception (main)'!P7</f>
        <v>NAME 14</v>
      </c>
      <c r="Q7" s="25" t="str">
        <f>'Activities Inception (main)'!Q7</f>
        <v>NAME 15</v>
      </c>
    </row>
    <row r="8" spans="1:35" x14ac:dyDescent="0.15">
      <c r="B8" s="33" t="s">
        <v>38</v>
      </c>
      <c r="C8" s="26" t="str">
        <f>'Activities Inception (main)'!C8</f>
        <v>NAME 1</v>
      </c>
      <c r="D8" s="26" t="str">
        <f>'Activities Inception (main)'!D8</f>
        <v>NAME 2</v>
      </c>
      <c r="E8" s="26" t="str">
        <f>'Activities Inception (main)'!E8</f>
        <v>NAME 3</v>
      </c>
      <c r="F8" s="26" t="str">
        <f>'Activities Inception (main)'!F8</f>
        <v>NAME 4</v>
      </c>
      <c r="G8" s="26" t="str">
        <f>'Activities Inception (main)'!G8</f>
        <v>NAME 5</v>
      </c>
      <c r="H8" s="26" t="str">
        <f>'Activities Inception (main)'!H8</f>
        <v>NAME 6</v>
      </c>
      <c r="I8" s="26" t="str">
        <f>'Activities Inception (main)'!I8</f>
        <v>NAME 7</v>
      </c>
      <c r="J8" s="26" t="str">
        <f>'Activities Inception (main)'!J8</f>
        <v>NAME 8</v>
      </c>
      <c r="K8" s="26" t="str">
        <f>'Activities Inception (main)'!K8</f>
        <v>NAME 9</v>
      </c>
      <c r="L8" s="26" t="str">
        <f>'Activities Inception (main)'!L8</f>
        <v>NAME 10</v>
      </c>
      <c r="M8" s="26" t="str">
        <f>'Activities Inception (main)'!M8</f>
        <v>NAME 11</v>
      </c>
      <c r="N8" s="26" t="str">
        <f>'Activities Inception (main)'!N8</f>
        <v>NAME 12</v>
      </c>
      <c r="O8" s="26" t="str">
        <f>'Activities Inception (main)'!O8</f>
        <v>NAME 13</v>
      </c>
      <c r="P8" s="26" t="str">
        <f>'Activities Inception (main)'!P8</f>
        <v>NAME 14</v>
      </c>
      <c r="Q8" s="26" t="str">
        <f>'Activities Inception (main)'!Q8</f>
        <v>NAME 15</v>
      </c>
    </row>
    <row r="9" spans="1:35" ht="12" thickBot="1" x14ac:dyDescent="0.2">
      <c r="B9" s="36" t="s">
        <v>94</v>
      </c>
      <c r="C9" s="38">
        <f>'Activities Inception (main)'!C9</f>
        <v>0</v>
      </c>
      <c r="D9" s="38">
        <f>'Activities Inception (main)'!D9</f>
        <v>0</v>
      </c>
      <c r="E9" s="38">
        <f>'Activities Inception (main)'!E9</f>
        <v>0</v>
      </c>
      <c r="F9" s="38">
        <f>'Activities Inception (main)'!F9</f>
        <v>0</v>
      </c>
      <c r="G9" s="38">
        <f>'Activities Inception (main)'!G9</f>
        <v>0</v>
      </c>
      <c r="H9" s="38">
        <f>'Activities Inception (main)'!H9</f>
        <v>0</v>
      </c>
      <c r="I9" s="38">
        <f>'Activities Inception (main)'!I9</f>
        <v>0</v>
      </c>
      <c r="J9" s="38">
        <f>'Activities Inception (main)'!J9</f>
        <v>0</v>
      </c>
      <c r="K9" s="38">
        <f>'Activities Inception (main)'!K9</f>
        <v>0</v>
      </c>
      <c r="L9" s="38">
        <f>'Activities Inception (main)'!L9</f>
        <v>0</v>
      </c>
      <c r="M9" s="38">
        <f>'Activities Inception (main)'!M9</f>
        <v>0</v>
      </c>
      <c r="N9" s="38">
        <f>'Activities Inception (main)'!N9</f>
        <v>0</v>
      </c>
      <c r="O9" s="38">
        <f>'Activities Inception (main)'!O9</f>
        <v>0</v>
      </c>
      <c r="P9" s="38">
        <f>'Activities Inception (main)'!P9</f>
        <v>0</v>
      </c>
      <c r="Q9" s="38">
        <f>'Activities Inception (main)'!Q9</f>
        <v>0</v>
      </c>
    </row>
    <row r="10" spans="1:35" x14ac:dyDescent="0.15">
      <c r="A10" s="22"/>
      <c r="B10" s="35" t="s">
        <v>88</v>
      </c>
      <c r="C10" s="48" t="s">
        <v>19</v>
      </c>
      <c r="D10" s="48" t="s">
        <v>19</v>
      </c>
      <c r="E10" s="48" t="s">
        <v>19</v>
      </c>
      <c r="F10" s="48" t="s">
        <v>19</v>
      </c>
      <c r="G10" s="48" t="s">
        <v>19</v>
      </c>
      <c r="H10" s="48" t="s">
        <v>19</v>
      </c>
      <c r="I10" s="48" t="s">
        <v>19</v>
      </c>
      <c r="J10" s="48" t="s">
        <v>19</v>
      </c>
      <c r="K10" s="48" t="s">
        <v>19</v>
      </c>
      <c r="L10" s="48" t="s">
        <v>19</v>
      </c>
      <c r="M10" s="48" t="s">
        <v>19</v>
      </c>
      <c r="N10" s="48" t="s">
        <v>19</v>
      </c>
      <c r="O10" s="48" t="s">
        <v>19</v>
      </c>
      <c r="P10" s="48" t="s">
        <v>19</v>
      </c>
      <c r="Q10" s="48" t="s">
        <v>19</v>
      </c>
    </row>
    <row r="11" spans="1:35" s="23" customFormat="1" x14ac:dyDescent="0.15">
      <c r="A11" s="22"/>
      <c r="B11" s="24"/>
      <c r="C11" s="25"/>
      <c r="D11" s="25"/>
      <c r="E11" s="25"/>
      <c r="F11" s="25"/>
      <c r="G11" s="25"/>
      <c r="H11" s="25"/>
      <c r="I11" s="26"/>
      <c r="J11" s="25"/>
      <c r="K11" s="26"/>
      <c r="L11" s="26"/>
      <c r="M11" s="25"/>
      <c r="N11" s="25"/>
      <c r="O11" s="26"/>
      <c r="P11" s="26"/>
      <c r="Q11" s="27"/>
    </row>
    <row r="12" spans="1:35" x14ac:dyDescent="0.15">
      <c r="B12" s="3" t="s">
        <v>171</v>
      </c>
      <c r="C12" s="34" t="str">
        <f>IF('Activities Total'!$S$32&gt;20%,"The total costs for 'Projectcoordination &amp; Management' should not be more than 20% of the total costs for all activities. See also tab Activities Total.", "")</f>
        <v/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"/>
    </row>
    <row r="13" spans="1:35" x14ac:dyDescent="0.15">
      <c r="B13" s="254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35" x14ac:dyDescent="0.15">
      <c r="B14" s="254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35" x14ac:dyDescent="0.15">
      <c r="B15" s="254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35" x14ac:dyDescent="0.15">
      <c r="B16" s="254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x14ac:dyDescent="0.15">
      <c r="B17" s="254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</row>
    <row r="18" spans="1:17" s="23" customFormat="1" x14ac:dyDescent="0.15">
      <c r="A18" s="22"/>
      <c r="B18" s="24" t="s">
        <v>90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15">
      <c r="B19" s="254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x14ac:dyDescent="0.15">
      <c r="B20" s="25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x14ac:dyDescent="0.15">
      <c r="B21" s="254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x14ac:dyDescent="0.15">
      <c r="B22" s="254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x14ac:dyDescent="0.15">
      <c r="B23" s="254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s="23" customFormat="1" x14ac:dyDescent="0.15">
      <c r="A24" s="22"/>
      <c r="B24" s="24" t="s">
        <v>91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15">
      <c r="B25" s="254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x14ac:dyDescent="0.15">
      <c r="B26" s="254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x14ac:dyDescent="0.15">
      <c r="B27" s="254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x14ac:dyDescent="0.15">
      <c r="B28" s="254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7" x14ac:dyDescent="0.15">
      <c r="B29" s="254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s="23" customFormat="1" x14ac:dyDescent="0.15">
      <c r="A30" s="22"/>
      <c r="B30" s="24" t="s">
        <v>92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15">
      <c r="B31" s="254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</row>
    <row r="32" spans="1:17" x14ac:dyDescent="0.15">
      <c r="B32" s="254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</row>
    <row r="33" spans="1:18" x14ac:dyDescent="0.15">
      <c r="B33" s="254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8" x14ac:dyDescent="0.15">
      <c r="B34" s="254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8" x14ac:dyDescent="0.15">
      <c r="B35" s="254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8" s="23" customFormat="1" x14ac:dyDescent="0.15">
      <c r="A36" s="22"/>
      <c r="B36" s="24" t="s">
        <v>93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 x14ac:dyDescent="0.15">
      <c r="B37" s="254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</row>
    <row r="38" spans="1:18" x14ac:dyDescent="0.15">
      <c r="B38" s="254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</row>
    <row r="39" spans="1:18" x14ac:dyDescent="0.15">
      <c r="B39" s="255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8" x14ac:dyDescent="0.15">
      <c r="B40" s="254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8" x14ac:dyDescent="0.15">
      <c r="B41" s="255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8" x14ac:dyDescent="0.15">
      <c r="A42" s="22" t="s">
        <v>15</v>
      </c>
      <c r="B42" s="2" t="s">
        <v>126</v>
      </c>
      <c r="C42" s="17">
        <f t="shared" ref="C42:Q42" si="0">SUM(C13:C41)</f>
        <v>0</v>
      </c>
      <c r="D42" s="17">
        <f t="shared" si="0"/>
        <v>0</v>
      </c>
      <c r="E42" s="17">
        <f t="shared" si="0"/>
        <v>0</v>
      </c>
      <c r="F42" s="17">
        <f t="shared" si="0"/>
        <v>0</v>
      </c>
      <c r="G42" s="17">
        <f t="shared" si="0"/>
        <v>0</v>
      </c>
      <c r="H42" s="17">
        <f t="shared" si="0"/>
        <v>0</v>
      </c>
      <c r="I42" s="17">
        <f t="shared" si="0"/>
        <v>0</v>
      </c>
      <c r="J42" s="17">
        <f t="shared" si="0"/>
        <v>0</v>
      </c>
      <c r="K42" s="17">
        <f t="shared" si="0"/>
        <v>0</v>
      </c>
      <c r="L42" s="17">
        <f t="shared" si="0"/>
        <v>0</v>
      </c>
      <c r="M42" s="17">
        <f t="shared" si="0"/>
        <v>0</v>
      </c>
      <c r="N42" s="17">
        <f t="shared" si="0"/>
        <v>0</v>
      </c>
      <c r="O42" s="17">
        <f t="shared" si="0"/>
        <v>0</v>
      </c>
      <c r="P42" s="17">
        <f t="shared" si="0"/>
        <v>0</v>
      </c>
      <c r="Q42" s="17">
        <f t="shared" si="0"/>
        <v>0</v>
      </c>
      <c r="R42" s="21"/>
    </row>
    <row r="43" spans="1:18" x14ac:dyDescent="0.15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"/>
    </row>
    <row r="44" spans="1:18" x14ac:dyDescent="0.15">
      <c r="B44" s="28" t="s">
        <v>89</v>
      </c>
      <c r="C44" s="29" t="s">
        <v>19</v>
      </c>
      <c r="D44" s="29" t="s">
        <v>19</v>
      </c>
      <c r="E44" s="29" t="s">
        <v>19</v>
      </c>
      <c r="F44" s="29" t="s">
        <v>19</v>
      </c>
      <c r="G44" s="29" t="s">
        <v>19</v>
      </c>
      <c r="H44" s="29" t="s">
        <v>19</v>
      </c>
      <c r="I44" s="29" t="s">
        <v>19</v>
      </c>
      <c r="J44" s="29" t="s">
        <v>19</v>
      </c>
      <c r="K44" s="29" t="s">
        <v>19</v>
      </c>
      <c r="L44" s="29" t="s">
        <v>19</v>
      </c>
      <c r="M44" s="29" t="s">
        <v>19</v>
      </c>
      <c r="N44" s="29" t="s">
        <v>19</v>
      </c>
      <c r="O44" s="29" t="s">
        <v>19</v>
      </c>
      <c r="P44" s="29" t="s">
        <v>19</v>
      </c>
      <c r="Q44" s="29" t="s">
        <v>19</v>
      </c>
    </row>
    <row r="45" spans="1:18" s="23" customFormat="1" x14ac:dyDescent="0.15">
      <c r="A45" s="22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7"/>
    </row>
    <row r="46" spans="1:18" x14ac:dyDescent="0.15">
      <c r="B46" s="3" t="s">
        <v>171</v>
      </c>
      <c r="C46" s="34" t="str">
        <f>IF('Activities Total'!$S$32&gt;20%,"The total costs for 'Projectcoordination &amp; Management' should not be more than 20% of the total costs for all activities. See also tab Activities Total.", "")</f>
        <v/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"/>
    </row>
    <row r="47" spans="1:18" x14ac:dyDescent="0.15">
      <c r="B47" s="254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8" x14ac:dyDescent="0.15">
      <c r="B48" s="254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x14ac:dyDescent="0.15">
      <c r="B49" s="254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x14ac:dyDescent="0.15">
      <c r="B50" s="254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x14ac:dyDescent="0.15">
      <c r="B51" s="254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s="23" customFormat="1" x14ac:dyDescent="0.15">
      <c r="A52" s="22"/>
      <c r="B52" s="24" t="s">
        <v>90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x14ac:dyDescent="0.15">
      <c r="B53" s="254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x14ac:dyDescent="0.15">
      <c r="B54" s="254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x14ac:dyDescent="0.15">
      <c r="B55" s="254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 x14ac:dyDescent="0.15">
      <c r="B56" s="254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</row>
    <row r="57" spans="1:17" x14ac:dyDescent="0.15">
      <c r="B57" s="254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</row>
    <row r="58" spans="1:17" s="23" customFormat="1" x14ac:dyDescent="0.15">
      <c r="A58" s="22"/>
      <c r="B58" s="24" t="s">
        <v>91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x14ac:dyDescent="0.15">
      <c r="B59" s="254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</row>
    <row r="60" spans="1:17" x14ac:dyDescent="0.15">
      <c r="B60" s="254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</row>
    <row r="61" spans="1:17" x14ac:dyDescent="0.15">
      <c r="B61" s="254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</row>
    <row r="62" spans="1:17" x14ac:dyDescent="0.15">
      <c r="B62" s="254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</row>
    <row r="63" spans="1:17" x14ac:dyDescent="0.15">
      <c r="B63" s="254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</row>
    <row r="64" spans="1:17" s="23" customFormat="1" x14ac:dyDescent="0.15">
      <c r="A64" s="22"/>
      <c r="B64" s="24" t="s">
        <v>92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9" x14ac:dyDescent="0.15">
      <c r="B65" s="254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</row>
    <row r="66" spans="1:19" x14ac:dyDescent="0.15">
      <c r="B66" s="254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</row>
    <row r="67" spans="1:19" x14ac:dyDescent="0.15">
      <c r="B67" s="254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</row>
    <row r="68" spans="1:19" x14ac:dyDescent="0.15">
      <c r="B68" s="254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</row>
    <row r="69" spans="1:19" x14ac:dyDescent="0.15">
      <c r="B69" s="254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</row>
    <row r="70" spans="1:19" s="23" customFormat="1" x14ac:dyDescent="0.15">
      <c r="A70" s="22"/>
      <c r="B70" s="24" t="s">
        <v>93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9" x14ac:dyDescent="0.15">
      <c r="B71" s="254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</row>
    <row r="72" spans="1:19" x14ac:dyDescent="0.15">
      <c r="B72" s="254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</row>
    <row r="73" spans="1:19" x14ac:dyDescent="0.15">
      <c r="B73" s="255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9" x14ac:dyDescent="0.15">
      <c r="B74" s="254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</row>
    <row r="75" spans="1:19" x14ac:dyDescent="0.15">
      <c r="B75" s="255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</row>
    <row r="76" spans="1:19" x14ac:dyDescent="0.15">
      <c r="A76" s="22" t="s">
        <v>15</v>
      </c>
      <c r="B76" s="28" t="s">
        <v>124</v>
      </c>
      <c r="C76" s="29">
        <f t="shared" ref="C76:Q76" si="1">SUM(C47:C75)</f>
        <v>0</v>
      </c>
      <c r="D76" s="29">
        <f t="shared" si="1"/>
        <v>0</v>
      </c>
      <c r="E76" s="29">
        <f t="shared" si="1"/>
        <v>0</v>
      </c>
      <c r="F76" s="29">
        <f t="shared" si="1"/>
        <v>0</v>
      </c>
      <c r="G76" s="29">
        <f t="shared" si="1"/>
        <v>0</v>
      </c>
      <c r="H76" s="29">
        <f t="shared" si="1"/>
        <v>0</v>
      </c>
      <c r="I76" s="29">
        <f t="shared" si="1"/>
        <v>0</v>
      </c>
      <c r="J76" s="29">
        <f t="shared" si="1"/>
        <v>0</v>
      </c>
      <c r="K76" s="29">
        <f t="shared" si="1"/>
        <v>0</v>
      </c>
      <c r="L76" s="29">
        <f t="shared" si="1"/>
        <v>0</v>
      </c>
      <c r="M76" s="29">
        <f t="shared" si="1"/>
        <v>0</v>
      </c>
      <c r="N76" s="29">
        <f t="shared" si="1"/>
        <v>0</v>
      </c>
      <c r="O76" s="29">
        <f t="shared" si="1"/>
        <v>0</v>
      </c>
      <c r="P76" s="29">
        <f t="shared" si="1"/>
        <v>0</v>
      </c>
      <c r="Q76" s="29">
        <f t="shared" si="1"/>
        <v>0</v>
      </c>
      <c r="R76" s="21"/>
    </row>
    <row r="77" spans="1:19" x14ac:dyDescent="0.15">
      <c r="B77" s="1" t="s">
        <v>15</v>
      </c>
      <c r="C77" s="1"/>
      <c r="D77" s="1"/>
      <c r="E77" s="1"/>
      <c r="F77" s="1"/>
      <c r="G77" s="1"/>
      <c r="H77" s="16"/>
      <c r="I77" s="16"/>
      <c r="J77" s="16"/>
      <c r="K77" s="16"/>
      <c r="L77" s="16"/>
      <c r="M77" s="16"/>
      <c r="N77" s="16"/>
      <c r="O77" s="16"/>
      <c r="P77" s="16"/>
      <c r="Q77" s="1"/>
    </row>
    <row r="78" spans="1:19" x14ac:dyDescent="0.15">
      <c r="B78" s="1"/>
      <c r="C78" s="1"/>
      <c r="D78" s="1"/>
      <c r="E78" s="1"/>
      <c r="F78" s="1"/>
      <c r="G78" s="1"/>
      <c r="H78" s="16"/>
      <c r="I78" s="16"/>
      <c r="J78" s="16"/>
      <c r="K78" s="16"/>
      <c r="L78" s="16"/>
      <c r="M78" s="16"/>
      <c r="N78" s="16"/>
      <c r="O78" s="16"/>
      <c r="P78" s="16"/>
      <c r="Q78" s="1"/>
      <c r="S78" s="21"/>
    </row>
    <row r="79" spans="1:19" s="21" customFormat="1" x14ac:dyDescent="0.15">
      <c r="A79" s="30"/>
      <c r="B79" s="31" t="s">
        <v>39</v>
      </c>
      <c r="C79" s="32">
        <f t="shared" ref="C79:Q79" si="2">C76+C42</f>
        <v>0</v>
      </c>
      <c r="D79" s="32">
        <f t="shared" si="2"/>
        <v>0</v>
      </c>
      <c r="E79" s="32">
        <f t="shared" si="2"/>
        <v>0</v>
      </c>
      <c r="F79" s="32">
        <f t="shared" si="2"/>
        <v>0</v>
      </c>
      <c r="G79" s="32">
        <f t="shared" si="2"/>
        <v>0</v>
      </c>
      <c r="H79" s="32">
        <f t="shared" si="2"/>
        <v>0</v>
      </c>
      <c r="I79" s="32">
        <f t="shared" si="2"/>
        <v>0</v>
      </c>
      <c r="J79" s="32">
        <f t="shared" si="2"/>
        <v>0</v>
      </c>
      <c r="K79" s="32">
        <f t="shared" si="2"/>
        <v>0</v>
      </c>
      <c r="L79" s="32">
        <f t="shared" si="2"/>
        <v>0</v>
      </c>
      <c r="M79" s="32">
        <f t="shared" si="2"/>
        <v>0</v>
      </c>
      <c r="N79" s="32">
        <f t="shared" si="2"/>
        <v>0</v>
      </c>
      <c r="O79" s="32">
        <f t="shared" si="2"/>
        <v>0</v>
      </c>
      <c r="P79" s="32">
        <f t="shared" si="2"/>
        <v>0</v>
      </c>
      <c r="Q79" s="32">
        <f t="shared" si="2"/>
        <v>0</v>
      </c>
    </row>
  </sheetData>
  <sheetProtection algorithmName="SHA-512" hashValue="rvXBkWPX5UjkjxcitnGL8wqCCn5zyYjE5a6fTVMBHi7NotQcAa86pQF7reKjJhJw90qns0ikCHhw3LoqGGypbQ==" saltValue="78j/sziaBJZ/YGpsO8qumQ==" spinCount="100000" sheet="1" objects="1" scenarios="1" insertRows="0"/>
  <dataValidations count="1">
    <dataValidation type="whole" allowBlank="1" showInputMessage="1" showErrorMessage="1" errorTitle="Wrong tariff" error="Tariff should be between € 0 and € 700 per day. Please check._x000a_" promptTitle="Tariff" prompt="Maximum tariff is € 700 per day._x000a_" sqref="C9:Q9" xr:uid="{599A6AA0-F104-4480-B175-AE981FEE22DB}">
      <formula1>0</formula1>
      <formula2>700</formula2>
    </dataValidation>
  </dataValidations>
  <printOptions gridLinesSet="0"/>
  <pageMargins left="0.35433070866141736" right="0.35433070866141736" top="0.78740157480314965" bottom="0.59055118110236227" header="0.31496062992125984" footer="0.31496062992125984"/>
  <pageSetup paperSize="9" scale="37" orientation="landscape" r:id="rId1"/>
  <headerFooter alignWithMargins="0">
    <oddHeader>&amp;C&amp;A</oddHeader>
    <oddFooter xml:space="preserve">&amp;LVersion: May 2023&amp;RPage &amp;P of &amp;N </oddFooter>
  </headerFooter>
  <rowBreaks count="1" manualBreakCount="1">
    <brk id="43" max="9" man="1"/>
  </rowBreaks>
  <ignoredErrors>
    <ignoredError sqref="C4:G5 C9:Q9" unlockedFormula="1"/>
    <ignoredError sqref="C12:C4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000000-000E-0000-0600-000002000000}">
            <xm:f>'Activities Total'!$S$32&gt;20%</xm:f>
            <x14:dxf>
              <fill>
                <patternFill>
                  <bgColor rgb="FFFF0000"/>
                </patternFill>
              </fill>
            </x14:dxf>
          </x14:cfRule>
          <xm:sqref>C13:Q17 C47:Q51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4D62-268A-42A2-9DF7-336D93F5D402}">
  <sheetPr>
    <pageSetUpPr fitToPage="1"/>
  </sheetPr>
  <dimension ref="A1:AJ34"/>
  <sheetViews>
    <sheetView showGridLines="0" zoomScale="80" zoomScaleNormal="80" workbookViewId="0">
      <pane xSplit="2" ySplit="9" topLeftCell="L13" activePane="bottomRight" state="frozen"/>
      <selection activeCell="F32" sqref="F32"/>
      <selection pane="topRight" activeCell="F32" sqref="F32"/>
      <selection pane="bottomLeft" activeCell="F32" sqref="F32"/>
      <selection pane="bottomRight"/>
    </sheetView>
  </sheetViews>
  <sheetFormatPr defaultColWidth="9.140625" defaultRowHeight="11.25" x14ac:dyDescent="0.15"/>
  <cols>
    <col min="1" max="1" width="5.5703125" style="18" customWidth="1"/>
    <col min="2" max="2" width="47.5703125" style="19" customWidth="1"/>
    <col min="3" max="7" width="20.7109375" style="19" customWidth="1"/>
    <col min="8" max="16" width="20.7109375" style="20" customWidth="1"/>
    <col min="17" max="19" width="20.7109375" style="19" customWidth="1"/>
    <col min="20" max="20" width="2.7109375" style="19" customWidth="1"/>
    <col min="21" max="16384" width="9.140625" style="19"/>
  </cols>
  <sheetData>
    <row r="1" spans="1:36" s="7" customFormat="1" ht="80.099999999999994" customHeight="1" x14ac:dyDescent="0.15">
      <c r="E1" s="8"/>
      <c r="F1" s="8"/>
      <c r="H1" s="9"/>
      <c r="J1" s="9"/>
      <c r="M1" s="9"/>
      <c r="N1" s="9"/>
      <c r="AC1" s="10"/>
      <c r="AD1" s="10"/>
      <c r="AE1" s="10"/>
      <c r="AF1" s="11"/>
      <c r="AG1" s="12"/>
      <c r="AH1" s="12"/>
      <c r="AI1" s="12"/>
      <c r="AJ1" s="12"/>
    </row>
    <row r="2" spans="1:36" s="7" customFormat="1" ht="27.75" customHeight="1" x14ac:dyDescent="0.15">
      <c r="B2" s="102" t="s">
        <v>127</v>
      </c>
      <c r="C2" s="98"/>
      <c r="D2" s="98"/>
      <c r="E2" s="99"/>
      <c r="F2" s="99"/>
      <c r="G2" s="98"/>
      <c r="H2" s="100"/>
      <c r="I2" s="98"/>
      <c r="J2" s="100"/>
      <c r="K2" s="98"/>
      <c r="L2" s="98"/>
      <c r="M2" s="100"/>
      <c r="N2" s="100"/>
      <c r="O2" s="98"/>
      <c r="P2" s="98"/>
      <c r="Q2" s="98"/>
      <c r="R2" s="98"/>
      <c r="S2" s="98"/>
      <c r="T2" s="98"/>
      <c r="AC2" s="10"/>
      <c r="AD2" s="10"/>
      <c r="AE2" s="10"/>
      <c r="AF2" s="11"/>
      <c r="AG2" s="12"/>
      <c r="AH2" s="12"/>
      <c r="AI2" s="12"/>
      <c r="AJ2" s="12"/>
    </row>
    <row r="3" spans="1:36" s="7" customFormat="1" x14ac:dyDescent="0.15">
      <c r="B3" s="102"/>
      <c r="C3" s="98"/>
      <c r="D3" s="98"/>
      <c r="E3" s="99"/>
      <c r="F3" s="99"/>
      <c r="G3" s="98"/>
      <c r="H3" s="100"/>
      <c r="I3" s="98"/>
      <c r="J3" s="100"/>
      <c r="K3" s="98"/>
      <c r="L3" s="98"/>
      <c r="M3" s="100"/>
      <c r="N3" s="100"/>
      <c r="O3" s="98"/>
      <c r="P3" s="98"/>
      <c r="Q3" s="98"/>
      <c r="R3" s="98"/>
      <c r="S3" s="98"/>
      <c r="T3" s="98"/>
      <c r="AC3" s="10"/>
      <c r="AD3" s="10"/>
      <c r="AE3" s="10"/>
      <c r="AF3" s="11"/>
      <c r="AG3" s="12"/>
      <c r="AH3" s="12"/>
      <c r="AI3" s="12"/>
      <c r="AJ3" s="12"/>
    </row>
    <row r="4" spans="1:36" s="7" customFormat="1" ht="12" customHeight="1" x14ac:dyDescent="0.2">
      <c r="B4" s="224" t="s">
        <v>57</v>
      </c>
      <c r="C4" s="225">
        <f>PROJTITEL</f>
        <v>0</v>
      </c>
      <c r="D4" s="226"/>
      <c r="E4" s="226"/>
      <c r="F4" s="226"/>
      <c r="G4" s="227"/>
      <c r="H4" s="100"/>
      <c r="I4" s="98"/>
      <c r="J4" s="100"/>
      <c r="K4" s="98"/>
      <c r="L4" s="98"/>
      <c r="M4" s="100"/>
      <c r="N4" s="100"/>
      <c r="O4" s="98"/>
      <c r="P4" s="98"/>
      <c r="Q4" s="98"/>
      <c r="R4" s="98"/>
      <c r="S4" s="98"/>
      <c r="T4" s="98"/>
      <c r="AC4" s="10"/>
      <c r="AD4" s="10"/>
      <c r="AE4" s="10"/>
      <c r="AF4" s="11"/>
      <c r="AG4" s="12"/>
      <c r="AH4" s="12"/>
      <c r="AI4" s="12"/>
      <c r="AJ4" s="12"/>
    </row>
    <row r="5" spans="1:36" s="7" customFormat="1" ht="12.75" x14ac:dyDescent="0.2">
      <c r="B5" s="224" t="s">
        <v>16</v>
      </c>
      <c r="C5" s="225">
        <f>Budget!$C$6</f>
        <v>0</v>
      </c>
      <c r="D5" s="226"/>
      <c r="E5" s="226"/>
      <c r="F5" s="226"/>
      <c r="G5" s="227"/>
      <c r="H5" s="100"/>
      <c r="I5" s="98"/>
      <c r="J5" s="100"/>
      <c r="K5" s="98"/>
      <c r="L5" s="98"/>
      <c r="M5" s="100"/>
      <c r="N5" s="100"/>
      <c r="O5" s="98"/>
      <c r="P5" s="98"/>
      <c r="Q5" s="98"/>
      <c r="R5" s="98"/>
      <c r="S5" s="98"/>
      <c r="T5" s="98"/>
      <c r="AC5" s="10"/>
      <c r="AD5" s="10"/>
      <c r="AE5" s="10"/>
      <c r="AF5" s="11"/>
      <c r="AG5" s="12"/>
      <c r="AH5" s="12"/>
      <c r="AI5" s="12"/>
      <c r="AJ5" s="12"/>
    </row>
    <row r="6" spans="1:36" ht="24" customHeight="1" x14ac:dyDescent="0.15">
      <c r="B6" s="230"/>
      <c r="C6" s="230"/>
      <c r="D6" s="230"/>
      <c r="E6" s="230"/>
      <c r="F6" s="230"/>
      <c r="G6" s="230"/>
      <c r="H6" s="231"/>
      <c r="I6" s="231"/>
      <c r="J6" s="231"/>
      <c r="K6" s="231"/>
      <c r="L6" s="231"/>
      <c r="M6" s="231"/>
      <c r="N6" s="231"/>
      <c r="O6" s="231"/>
      <c r="P6" s="231"/>
      <c r="Q6" s="230"/>
      <c r="R6" s="230"/>
      <c r="S6" s="230"/>
      <c r="T6" s="230"/>
    </row>
    <row r="7" spans="1:36" x14ac:dyDescent="0.15">
      <c r="B7" s="232" t="s">
        <v>37</v>
      </c>
      <c r="C7" s="238" t="str">
        <f>'Activities Inception (main)'!C7</f>
        <v>NAME 1</v>
      </c>
      <c r="D7" s="238" t="str">
        <f>'Activities Inception (main)'!D7</f>
        <v>NAME 2</v>
      </c>
      <c r="E7" s="238" t="str">
        <f>'Activities Inception (main)'!E7</f>
        <v>NAME 3</v>
      </c>
      <c r="F7" s="238" t="str">
        <f>'Activities Inception (main)'!F7</f>
        <v>NAME 4</v>
      </c>
      <c r="G7" s="238" t="str">
        <f>'Activities Inception (main)'!G7</f>
        <v>NAME 5</v>
      </c>
      <c r="H7" s="238" t="str">
        <f>'Activities Inception (main)'!H7</f>
        <v>NAME 6</v>
      </c>
      <c r="I7" s="238" t="str">
        <f>'Activities Inception (main)'!I7</f>
        <v>NAME 7</v>
      </c>
      <c r="J7" s="238" t="str">
        <f>'Activities Inception (main)'!J7</f>
        <v>NAME 8</v>
      </c>
      <c r="K7" s="238" t="str">
        <f>'Activities Inception (main)'!K7</f>
        <v>NAME 9</v>
      </c>
      <c r="L7" s="238" t="str">
        <f>'Activities Inception (main)'!L7</f>
        <v>NAME 10</v>
      </c>
      <c r="M7" s="238" t="str">
        <f>'Activities Inception (main)'!M7</f>
        <v>NAME 11</v>
      </c>
      <c r="N7" s="238" t="str">
        <f>'Activities Inception (main)'!N7</f>
        <v>NAME 12</v>
      </c>
      <c r="O7" s="238" t="str">
        <f>'Activities Inception (main)'!O7</f>
        <v>NAME 13</v>
      </c>
      <c r="P7" s="238" t="str">
        <f>'Activities Inception (main)'!P7</f>
        <v>NAME 14</v>
      </c>
      <c r="Q7" s="238" t="str">
        <f>'Activities Inception (main)'!Q7</f>
        <v>NAME 15</v>
      </c>
      <c r="R7" s="239" t="s">
        <v>20</v>
      </c>
      <c r="S7" s="239" t="s">
        <v>20</v>
      </c>
      <c r="T7" s="230"/>
    </row>
    <row r="8" spans="1:36" x14ac:dyDescent="0.15">
      <c r="B8" s="232" t="s">
        <v>38</v>
      </c>
      <c r="C8" s="239" t="str">
        <f>'Activities Inception (main)'!C8</f>
        <v>NAME 1</v>
      </c>
      <c r="D8" s="239" t="str">
        <f>'Activities Inception (main)'!D8</f>
        <v>NAME 2</v>
      </c>
      <c r="E8" s="239" t="str">
        <f>'Activities Inception (main)'!E8</f>
        <v>NAME 3</v>
      </c>
      <c r="F8" s="239" t="str">
        <f>'Activities Inception (main)'!F8</f>
        <v>NAME 4</v>
      </c>
      <c r="G8" s="239" t="str">
        <f>'Activities Inception (main)'!G8</f>
        <v>NAME 5</v>
      </c>
      <c r="H8" s="239" t="str">
        <f>'Activities Inception (main)'!H8</f>
        <v>NAME 6</v>
      </c>
      <c r="I8" s="239" t="str">
        <f>'Activities Inception (main)'!I8</f>
        <v>NAME 7</v>
      </c>
      <c r="J8" s="239" t="str">
        <f>'Activities Inception (main)'!J8</f>
        <v>NAME 8</v>
      </c>
      <c r="K8" s="239" t="str">
        <f>'Activities Inception (main)'!K8</f>
        <v>NAME 9</v>
      </c>
      <c r="L8" s="239" t="str">
        <f>'Activities Inception (main)'!L8</f>
        <v>NAME 10</v>
      </c>
      <c r="M8" s="239" t="str">
        <f>'Activities Inception (main)'!M8</f>
        <v>NAME 11</v>
      </c>
      <c r="N8" s="239" t="str">
        <f>'Activities Inception (main)'!N8</f>
        <v>NAME 12</v>
      </c>
      <c r="O8" s="239" t="str">
        <f>'Activities Inception (main)'!O8</f>
        <v>NAME 13</v>
      </c>
      <c r="P8" s="239" t="str">
        <f>'Activities Inception (main)'!P8</f>
        <v>NAME 14</v>
      </c>
      <c r="Q8" s="239" t="str">
        <f>'Activities Inception (main)'!Q8</f>
        <v>NAME 15</v>
      </c>
      <c r="R8" s="239" t="s">
        <v>132</v>
      </c>
      <c r="S8" s="239" t="s">
        <v>131</v>
      </c>
      <c r="T8" s="230"/>
    </row>
    <row r="9" spans="1:36" ht="12" thickBot="1" x14ac:dyDescent="0.2">
      <c r="B9" s="233" t="s">
        <v>94</v>
      </c>
      <c r="C9" s="256">
        <f>'Activities Inception (main)'!C9</f>
        <v>0</v>
      </c>
      <c r="D9" s="256">
        <f>'Activities Inception (main)'!D9</f>
        <v>0</v>
      </c>
      <c r="E9" s="256">
        <f>'Activities Inception (main)'!E9</f>
        <v>0</v>
      </c>
      <c r="F9" s="256">
        <f>'Activities Inception (main)'!F9</f>
        <v>0</v>
      </c>
      <c r="G9" s="256">
        <f>'Activities Inception (main)'!G9</f>
        <v>0</v>
      </c>
      <c r="H9" s="256">
        <f>'Activities Inception (main)'!H9</f>
        <v>0</v>
      </c>
      <c r="I9" s="256">
        <f>'Activities Inception (main)'!I9</f>
        <v>0</v>
      </c>
      <c r="J9" s="256">
        <f>'Activities Inception (main)'!J9</f>
        <v>0</v>
      </c>
      <c r="K9" s="256">
        <f>'Activities Inception (main)'!K9</f>
        <v>0</v>
      </c>
      <c r="L9" s="256">
        <f>'Activities Inception (main)'!L9</f>
        <v>0</v>
      </c>
      <c r="M9" s="256">
        <f>'Activities Inception (main)'!M9</f>
        <v>0</v>
      </c>
      <c r="N9" s="256">
        <f>'Activities Inception (main)'!N9</f>
        <v>0</v>
      </c>
      <c r="O9" s="256">
        <f>'Activities Inception (main)'!O9</f>
        <v>0</v>
      </c>
      <c r="P9" s="256">
        <f>'Activities Inception (main)'!P9</f>
        <v>0</v>
      </c>
      <c r="Q9" s="256">
        <f>'Activities Inception (main)'!Q9</f>
        <v>0</v>
      </c>
      <c r="R9" s="257"/>
      <c r="S9" s="257"/>
      <c r="T9" s="230"/>
    </row>
    <row r="10" spans="1:36" x14ac:dyDescent="0.15">
      <c r="A10" s="22"/>
      <c r="B10" s="235" t="s">
        <v>88</v>
      </c>
      <c r="C10" s="236" t="s">
        <v>19</v>
      </c>
      <c r="D10" s="236" t="s">
        <v>19</v>
      </c>
      <c r="E10" s="236" t="s">
        <v>19</v>
      </c>
      <c r="F10" s="236" t="s">
        <v>19</v>
      </c>
      <c r="G10" s="236" t="s">
        <v>19</v>
      </c>
      <c r="H10" s="236" t="s">
        <v>19</v>
      </c>
      <c r="I10" s="236" t="s">
        <v>19</v>
      </c>
      <c r="J10" s="236" t="s">
        <v>19</v>
      </c>
      <c r="K10" s="236" t="s">
        <v>19</v>
      </c>
      <c r="L10" s="236" t="s">
        <v>19</v>
      </c>
      <c r="M10" s="236" t="s">
        <v>19</v>
      </c>
      <c r="N10" s="236" t="s">
        <v>19</v>
      </c>
      <c r="O10" s="236" t="s">
        <v>19</v>
      </c>
      <c r="P10" s="236" t="s">
        <v>19</v>
      </c>
      <c r="Q10" s="236" t="s">
        <v>19</v>
      </c>
      <c r="R10" s="236" t="s">
        <v>128</v>
      </c>
      <c r="S10" s="236" t="s">
        <v>128</v>
      </c>
      <c r="T10" s="230"/>
    </row>
    <row r="11" spans="1:36" s="23" customFormat="1" x14ac:dyDescent="0.15">
      <c r="A11" s="22"/>
      <c r="B11" s="237"/>
      <c r="C11" s="258" t="str">
        <f>IF('Activities Total'!$S$32&gt;20%,"The total costs for 'Projectcoordination &amp; Management' should not be more than 20% of the total costs for all activities.", "")</f>
        <v/>
      </c>
      <c r="D11" s="238"/>
      <c r="E11" s="238"/>
      <c r="F11" s="238"/>
      <c r="G11" s="238"/>
      <c r="H11" s="238"/>
      <c r="I11" s="239"/>
      <c r="J11" s="238"/>
      <c r="K11" s="239"/>
      <c r="L11" s="239"/>
      <c r="M11" s="238"/>
      <c r="N11" s="238"/>
      <c r="O11" s="239"/>
      <c r="P11" s="239"/>
      <c r="Q11" s="240"/>
      <c r="R11" s="237"/>
      <c r="S11" s="237"/>
      <c r="T11" s="259"/>
    </row>
    <row r="12" spans="1:36" x14ac:dyDescent="0.15">
      <c r="B12" s="260" t="s">
        <v>171</v>
      </c>
      <c r="C12" s="243">
        <f>SUM('Activities Inception (main)'!C13:C17)+SUM('Activities Year 1'!C13:C17)+SUM('Activities Year 2'!C13:C17)+SUM('Activities Year 3'!C13:C17)+SUM('Activities Year 4'!C13:C17)</f>
        <v>0</v>
      </c>
      <c r="D12" s="243">
        <f>SUM('Activities Inception (main)'!D13:D17)+SUM('Activities Year 1'!D13:D17)+SUM('Activities Year 2'!D13:D17)+SUM('Activities Year 3'!D13:D17)+SUM('Activities Year 4'!D13:D17)</f>
        <v>0</v>
      </c>
      <c r="E12" s="243">
        <f>SUM('Activities Inception (main)'!E13:E17)+SUM('Activities Year 1'!E13:E17)+SUM('Activities Year 2'!E13:E17)+SUM('Activities Year 3'!E13:E17)+SUM('Activities Year 4'!E13:E17)</f>
        <v>0</v>
      </c>
      <c r="F12" s="243">
        <f>SUM('Activities Inception (main)'!F13:F17)+SUM('Activities Year 1'!F13:F17)+SUM('Activities Year 2'!F13:F17)+SUM('Activities Year 3'!F13:F17)+SUM('Activities Year 4'!F13:F17)</f>
        <v>0</v>
      </c>
      <c r="G12" s="243">
        <f>SUM('Activities Inception (main)'!G13:G17)+SUM('Activities Year 1'!G13:G17)+SUM('Activities Year 2'!G13:G17)+SUM('Activities Year 3'!G13:G17)+SUM('Activities Year 4'!G13:G17)</f>
        <v>0</v>
      </c>
      <c r="H12" s="243">
        <f>SUM('Activities Inception (main)'!H13:H17)+SUM('Activities Year 1'!H13:H17)+SUM('Activities Year 2'!H13:H17)+SUM('Activities Year 3'!H13:H17)+SUM('Activities Year 4'!H13:H17)</f>
        <v>0</v>
      </c>
      <c r="I12" s="243">
        <f>SUM('Activities Inception (main)'!I13:I17)+SUM('Activities Year 1'!I13:I17)+SUM('Activities Year 2'!I13:I17)+SUM('Activities Year 3'!I13:I17)+SUM('Activities Year 4'!I13:I17)</f>
        <v>0</v>
      </c>
      <c r="J12" s="243">
        <f>SUM('Activities Inception (main)'!J13:J17)+SUM('Activities Year 1'!J13:J17)+SUM('Activities Year 2'!J13:J17)+SUM('Activities Year 3'!J13:J17)+SUM('Activities Year 4'!J13:J17)</f>
        <v>0</v>
      </c>
      <c r="K12" s="243">
        <f>SUM('Activities Inception (main)'!K13:K17)+SUM('Activities Year 1'!K13:K17)+SUM('Activities Year 2'!K13:K17)+SUM('Activities Year 3'!K13:K17)+SUM('Activities Year 4'!K13:K17)</f>
        <v>0</v>
      </c>
      <c r="L12" s="243">
        <f>SUM('Activities Inception (main)'!L13:L17)+SUM('Activities Year 1'!L13:L17)+SUM('Activities Year 2'!L13:L17)+SUM('Activities Year 3'!L13:L17)+SUM('Activities Year 4'!L13:L17)</f>
        <v>0</v>
      </c>
      <c r="M12" s="243">
        <f>SUM('Activities Inception (main)'!M13:M17)+SUM('Activities Year 1'!M13:M17)+SUM('Activities Year 2'!M13:M17)+SUM('Activities Year 3'!M13:M17)+SUM('Activities Year 4'!M13:M17)</f>
        <v>0</v>
      </c>
      <c r="N12" s="243">
        <f>SUM('Activities Inception (main)'!N13:N17)+SUM('Activities Year 1'!N13:N17)+SUM('Activities Year 2'!N13:N17)+SUM('Activities Year 3'!N13:N17)+SUM('Activities Year 4'!N13:N17)</f>
        <v>0</v>
      </c>
      <c r="O12" s="243">
        <f>SUM('Activities Inception (main)'!O13:O17)+SUM('Activities Year 1'!O13:O17)+SUM('Activities Year 2'!O13:O17)+SUM('Activities Year 3'!O13:O17)+SUM('Activities Year 4'!O13:O17)</f>
        <v>0</v>
      </c>
      <c r="P12" s="243">
        <f>SUM('Activities Inception (main)'!P13:P17)+SUM('Activities Year 1'!P13:P17)+SUM('Activities Year 2'!P13:P17)+SUM('Activities Year 3'!P13:P17)+SUM('Activities Year 4'!P13:P17)</f>
        <v>0</v>
      </c>
      <c r="Q12" s="243">
        <f>SUM('Activities Inception (main)'!Q13:Q17)+SUM('Activities Year 1'!Q13:Q17)+SUM('Activities Year 2'!Q13:Q17)+SUM('Activities Year 3'!Q13:Q17)+SUM('Activities Year 4'!Q13:Q17)</f>
        <v>0</v>
      </c>
      <c r="R12" s="261">
        <f>SUM(C12:Q12)</f>
        <v>0</v>
      </c>
      <c r="S12" s="261">
        <f>(C12*$C$9)+(D12*$D$9)+(E12*$E$9)+(F12*$F$9)+(G12*$G$9)+(H12*$H$9)+(I12*$I$9)+(J12*$J$9)+(K12*$K$9)+(L12*$L$9)+(M12*$M$9)+(N12*$N$9)+(O12*$O$9)+(P12*$P$9)+(Q12*$Q$9)</f>
        <v>0</v>
      </c>
      <c r="T12" s="230"/>
    </row>
    <row r="13" spans="1:36" s="23" customFormat="1" x14ac:dyDescent="0.15">
      <c r="A13" s="22"/>
      <c r="B13" s="240" t="s">
        <v>90</v>
      </c>
      <c r="C13" s="243">
        <f>SUM('Activities Inception (main)'!C19:C23)+SUM('Activities Year 1'!C19:C23)+SUM('Activities Year 2'!C19:C23)+SUM('Activities Year 3'!C19:C23)+SUM('Activities Year 4'!C19:C23)</f>
        <v>0</v>
      </c>
      <c r="D13" s="243">
        <f>SUM('Activities Inception (main)'!D19:D23)+SUM('Activities Year 1'!D19:D23)+SUM('Activities Year 2'!D19:D23)+SUM('Activities Year 3'!D19:D23)+SUM('Activities Year 4'!D19:D23)</f>
        <v>0</v>
      </c>
      <c r="E13" s="243">
        <f>SUM('Activities Inception (main)'!E19:E23)+SUM('Activities Year 1'!E19:E23)+SUM('Activities Year 2'!E19:E23)+SUM('Activities Year 3'!E19:E23)+SUM('Activities Year 4'!E19:E23)</f>
        <v>0</v>
      </c>
      <c r="F13" s="243">
        <f>SUM('Activities Inception (main)'!F19:F23)+SUM('Activities Year 1'!F19:F23)+SUM('Activities Year 2'!F19:F23)+SUM('Activities Year 3'!F19:F23)+SUM('Activities Year 4'!F19:F23)</f>
        <v>0</v>
      </c>
      <c r="G13" s="243">
        <f>SUM('Activities Inception (main)'!G19:G23)+SUM('Activities Year 1'!G19:G23)+SUM('Activities Year 2'!G19:G23)+SUM('Activities Year 3'!G19:G23)+SUM('Activities Year 4'!G19:G23)</f>
        <v>0</v>
      </c>
      <c r="H13" s="243">
        <f>SUM('Activities Inception (main)'!H19:H23)+SUM('Activities Year 1'!H19:H23)+SUM('Activities Year 2'!H19:H23)+SUM('Activities Year 3'!H19:H23)+SUM('Activities Year 4'!H19:H23)</f>
        <v>0</v>
      </c>
      <c r="I13" s="243">
        <f>SUM('Activities Inception (main)'!I19:I23)+SUM('Activities Year 1'!I19:I23)+SUM('Activities Year 2'!I19:I23)+SUM('Activities Year 3'!I19:I23)+SUM('Activities Year 4'!I19:I23)</f>
        <v>0</v>
      </c>
      <c r="J13" s="243">
        <f>SUM('Activities Inception (main)'!J19:J23)+SUM('Activities Year 1'!J19:J23)+SUM('Activities Year 2'!J19:J23)+SUM('Activities Year 3'!J19:J23)+SUM('Activities Year 4'!J19:J23)</f>
        <v>0</v>
      </c>
      <c r="K13" s="243">
        <f>SUM('Activities Inception (main)'!K19:K23)+SUM('Activities Year 1'!K19:K23)+SUM('Activities Year 2'!K19:K23)+SUM('Activities Year 3'!K19:K23)+SUM('Activities Year 4'!K19:K23)</f>
        <v>0</v>
      </c>
      <c r="L13" s="243">
        <f>SUM('Activities Inception (main)'!L19:L23)+SUM('Activities Year 1'!L19:L23)+SUM('Activities Year 2'!L19:L23)+SUM('Activities Year 3'!L19:L23)+SUM('Activities Year 4'!L19:L23)</f>
        <v>0</v>
      </c>
      <c r="M13" s="243">
        <f>SUM('Activities Inception (main)'!M19:M23)+SUM('Activities Year 1'!M19:M23)+SUM('Activities Year 2'!M19:M23)+SUM('Activities Year 3'!M19:M23)+SUM('Activities Year 4'!M19:M23)</f>
        <v>0</v>
      </c>
      <c r="N13" s="243">
        <f>SUM('Activities Inception (main)'!N19:N23)+SUM('Activities Year 1'!N19:N23)+SUM('Activities Year 2'!N19:N23)+SUM('Activities Year 3'!N19:N23)+SUM('Activities Year 4'!N19:N23)</f>
        <v>0</v>
      </c>
      <c r="O13" s="243">
        <f>SUM('Activities Inception (main)'!O19:O23)+SUM('Activities Year 1'!O19:O23)+SUM('Activities Year 2'!O19:O23)+SUM('Activities Year 3'!O19:O23)+SUM('Activities Year 4'!O19:O23)</f>
        <v>0</v>
      </c>
      <c r="P13" s="243">
        <f>SUM('Activities Inception (main)'!P19:P23)+SUM('Activities Year 1'!P19:P23)+SUM('Activities Year 2'!P19:P23)+SUM('Activities Year 3'!P19:P23)+SUM('Activities Year 4'!P19:P23)</f>
        <v>0</v>
      </c>
      <c r="Q13" s="243">
        <f>SUM('Activities Inception (main)'!Q19:Q23)+SUM('Activities Year 1'!Q19:Q23)+SUM('Activities Year 2'!Q19:Q23)+SUM('Activities Year 3'!Q19:Q23)+SUM('Activities Year 4'!Q19:Q23)</f>
        <v>0</v>
      </c>
      <c r="R13" s="261">
        <f>SUM(C13:Q13)</f>
        <v>0</v>
      </c>
      <c r="S13" s="261">
        <f>(C13*$C$9)+(D13*$D$9)+(E13*$E$9)+(F13*$F$9)+(G13*$G$9)+(H13*$H$9)+(I13*$I$9)+(J13*$J$9)+(K13*$K$9)+(L13*$L$9)+(M13*$M$9)+(N13*$N$9)+(O13*$O$9)+(P13*$P$9)+(Q13*$Q$9)</f>
        <v>0</v>
      </c>
      <c r="T13" s="259"/>
    </row>
    <row r="14" spans="1:36" s="23" customFormat="1" x14ac:dyDescent="0.15">
      <c r="A14" s="22"/>
      <c r="B14" s="240" t="s">
        <v>91</v>
      </c>
      <c r="C14" s="243">
        <f>SUM('Activities Inception (main)'!C25:C29)+SUM('Activities Year 1'!C25:C29)+SUM('Activities Year 2'!C25:C29)+SUM('Activities Year 3'!C25:C29)+SUM('Activities Year 4'!C25:C29)</f>
        <v>0</v>
      </c>
      <c r="D14" s="243">
        <f>SUM('Activities Inception (main)'!D25:D29)+SUM('Activities Year 1'!D25:D29)+SUM('Activities Year 2'!D25:D29)+SUM('Activities Year 3'!D25:D29)+SUM('Activities Year 4'!D25:D29)</f>
        <v>0</v>
      </c>
      <c r="E14" s="243">
        <f>SUM('Activities Inception (main)'!E25:E29)+SUM('Activities Year 1'!E25:E29)+SUM('Activities Year 2'!E25:E29)+SUM('Activities Year 3'!E25:E29)+SUM('Activities Year 4'!E25:E29)</f>
        <v>0</v>
      </c>
      <c r="F14" s="243">
        <f>SUM('Activities Inception (main)'!F25:F29)+SUM('Activities Year 1'!F25:F29)+SUM('Activities Year 2'!F25:F29)+SUM('Activities Year 3'!F25:F29)+SUM('Activities Year 4'!F25:F29)</f>
        <v>0</v>
      </c>
      <c r="G14" s="243">
        <f>SUM('Activities Inception (main)'!G25:G29)+SUM('Activities Year 1'!G25:G29)+SUM('Activities Year 2'!G25:G29)+SUM('Activities Year 3'!G25:G29)+SUM('Activities Year 4'!G25:G29)</f>
        <v>0</v>
      </c>
      <c r="H14" s="243">
        <f>SUM('Activities Inception (main)'!H25:H29)+SUM('Activities Year 1'!H25:H29)+SUM('Activities Year 2'!H25:H29)+SUM('Activities Year 3'!H25:H29)+SUM('Activities Year 4'!H25:H29)</f>
        <v>0</v>
      </c>
      <c r="I14" s="243">
        <f>SUM('Activities Inception (main)'!I25:I29)+SUM('Activities Year 1'!I25:I29)+SUM('Activities Year 2'!I25:I29)+SUM('Activities Year 3'!I25:I29)+SUM('Activities Year 4'!I25:I29)</f>
        <v>0</v>
      </c>
      <c r="J14" s="243">
        <f>SUM('Activities Inception (main)'!J25:J29)+SUM('Activities Year 1'!J25:J29)+SUM('Activities Year 2'!J25:J29)+SUM('Activities Year 3'!J25:J29)+SUM('Activities Year 4'!J25:J29)</f>
        <v>0</v>
      </c>
      <c r="K14" s="243">
        <f>SUM('Activities Inception (main)'!K25:K29)+SUM('Activities Year 1'!K25:K29)+SUM('Activities Year 2'!K25:K29)+SUM('Activities Year 3'!K25:K29)+SUM('Activities Year 4'!K25:K29)</f>
        <v>0</v>
      </c>
      <c r="L14" s="243">
        <f>SUM('Activities Inception (main)'!L25:L29)+SUM('Activities Year 1'!L25:L29)+SUM('Activities Year 2'!L25:L29)+SUM('Activities Year 3'!L25:L29)+SUM('Activities Year 4'!L25:L29)</f>
        <v>0</v>
      </c>
      <c r="M14" s="243">
        <f>SUM('Activities Inception (main)'!M25:M29)+SUM('Activities Year 1'!M25:M29)+SUM('Activities Year 2'!M25:M29)+SUM('Activities Year 3'!M25:M29)+SUM('Activities Year 4'!M25:M29)</f>
        <v>0</v>
      </c>
      <c r="N14" s="243">
        <f>SUM('Activities Inception (main)'!N25:N29)+SUM('Activities Year 1'!N25:N29)+SUM('Activities Year 2'!N25:N29)+SUM('Activities Year 3'!N25:N29)+SUM('Activities Year 4'!N25:N29)</f>
        <v>0</v>
      </c>
      <c r="O14" s="243">
        <f>SUM('Activities Inception (main)'!O25:O29)+SUM('Activities Year 1'!O25:O29)+SUM('Activities Year 2'!O25:O29)+SUM('Activities Year 3'!O25:O29)+SUM('Activities Year 4'!O25:O29)</f>
        <v>0</v>
      </c>
      <c r="P14" s="243">
        <f>SUM('Activities Inception (main)'!P25:P29)+SUM('Activities Year 1'!P25:P29)+SUM('Activities Year 2'!P25:P29)+SUM('Activities Year 3'!P25:P29)+SUM('Activities Year 4'!P25:P29)</f>
        <v>0</v>
      </c>
      <c r="Q14" s="243">
        <f>SUM('Activities Inception (main)'!Q25:Q29)+SUM('Activities Year 1'!Q25:Q29)+SUM('Activities Year 2'!Q25:Q29)+SUM('Activities Year 3'!Q25:Q29)+SUM('Activities Year 4'!Q25:Q29)</f>
        <v>0</v>
      </c>
      <c r="R14" s="261">
        <f>SUM(C14:Q14)</f>
        <v>0</v>
      </c>
      <c r="S14" s="261">
        <f>(C14*$C$9)+(D14*$D$9)+(E14*$E$9)+(F14*$F$9)+(G14*$G$9)+(H14*$H$9)+(I14*$I$9)+(J14*$J$9)+(K14*$K$9)+(L14*$L$9)+(M14*$M$9)+(N14*$N$9)+(O14*$O$9)+(P14*$P$9)+(Q14*$Q$9)</f>
        <v>0</v>
      </c>
      <c r="T14" s="259"/>
    </row>
    <row r="15" spans="1:36" s="23" customFormat="1" x14ac:dyDescent="0.15">
      <c r="A15" s="22"/>
      <c r="B15" s="240" t="s">
        <v>92</v>
      </c>
      <c r="C15" s="243">
        <f>SUM('Activities Inception (main)'!C31:C35)+SUM('Activities Year 1'!C31:C35)+SUM('Activities Year 2'!C31:C35)+SUM('Activities Year 3'!C31:C35)+SUM('Activities Year 4'!C31:C35)</f>
        <v>0</v>
      </c>
      <c r="D15" s="243">
        <f>SUM('Activities Inception (main)'!D31:D35)+SUM('Activities Year 1'!D31:D35)+SUM('Activities Year 2'!D31:D35)+SUM('Activities Year 3'!D31:D35)+SUM('Activities Year 4'!D31:D35)</f>
        <v>0</v>
      </c>
      <c r="E15" s="243">
        <f>SUM('Activities Inception (main)'!E31:E35)+SUM('Activities Year 1'!E31:E35)+SUM('Activities Year 2'!E31:E35)+SUM('Activities Year 3'!E31:E35)+SUM('Activities Year 4'!E31:E35)</f>
        <v>0</v>
      </c>
      <c r="F15" s="243">
        <f>SUM('Activities Inception (main)'!F31:F35)+SUM('Activities Year 1'!F31:F35)+SUM('Activities Year 2'!F31:F35)+SUM('Activities Year 3'!F31:F35)+SUM('Activities Year 4'!F31:F35)</f>
        <v>0</v>
      </c>
      <c r="G15" s="243">
        <f>SUM('Activities Inception (main)'!G31:G35)+SUM('Activities Year 1'!G31:G35)+SUM('Activities Year 2'!G31:G35)+SUM('Activities Year 3'!G31:G35)+SUM('Activities Year 4'!G31:G35)</f>
        <v>0</v>
      </c>
      <c r="H15" s="243">
        <f>SUM('Activities Inception (main)'!H31:H35)+SUM('Activities Year 1'!H31:H35)+SUM('Activities Year 2'!H31:H35)+SUM('Activities Year 3'!H31:H35)+SUM('Activities Year 4'!H31:H35)</f>
        <v>0</v>
      </c>
      <c r="I15" s="243">
        <f>SUM('Activities Inception (main)'!I31:I35)+SUM('Activities Year 1'!I31:I35)+SUM('Activities Year 2'!I31:I35)+SUM('Activities Year 3'!I31:I35)+SUM('Activities Year 4'!I31:I35)</f>
        <v>0</v>
      </c>
      <c r="J15" s="243">
        <f>SUM('Activities Inception (main)'!J31:J35)+SUM('Activities Year 1'!J31:J35)+SUM('Activities Year 2'!J31:J35)+SUM('Activities Year 3'!J31:J35)+SUM('Activities Year 4'!J31:J35)</f>
        <v>0</v>
      </c>
      <c r="K15" s="243">
        <f>SUM('Activities Inception (main)'!K31:K35)+SUM('Activities Year 1'!K31:K35)+SUM('Activities Year 2'!K31:K35)+SUM('Activities Year 3'!K31:K35)+SUM('Activities Year 4'!K31:K35)</f>
        <v>0</v>
      </c>
      <c r="L15" s="243">
        <f>SUM('Activities Inception (main)'!L31:L35)+SUM('Activities Year 1'!L31:L35)+SUM('Activities Year 2'!L31:L35)+SUM('Activities Year 3'!L31:L35)+SUM('Activities Year 4'!L31:L35)</f>
        <v>0</v>
      </c>
      <c r="M15" s="243">
        <f>SUM('Activities Inception (main)'!M31:M35)+SUM('Activities Year 1'!M31:M35)+SUM('Activities Year 2'!M31:M35)+SUM('Activities Year 3'!M31:M35)+SUM('Activities Year 4'!M31:M35)</f>
        <v>0</v>
      </c>
      <c r="N15" s="243">
        <f>SUM('Activities Inception (main)'!N31:N35)+SUM('Activities Year 1'!N31:N35)+SUM('Activities Year 2'!N31:N35)+SUM('Activities Year 3'!N31:N35)+SUM('Activities Year 4'!N31:N35)</f>
        <v>0</v>
      </c>
      <c r="O15" s="243">
        <f>SUM('Activities Inception (main)'!O31:O35)+SUM('Activities Year 1'!O31:O35)+SUM('Activities Year 2'!O31:O35)+SUM('Activities Year 3'!O31:O35)+SUM('Activities Year 4'!O31:O35)</f>
        <v>0</v>
      </c>
      <c r="P15" s="243">
        <f>SUM('Activities Inception (main)'!P31:P35)+SUM('Activities Year 1'!P31:P35)+SUM('Activities Year 2'!P31:P35)+SUM('Activities Year 3'!P31:P35)+SUM('Activities Year 4'!P31:P35)</f>
        <v>0</v>
      </c>
      <c r="Q15" s="243">
        <f>SUM('Activities Inception (main)'!Q31:Q35)+SUM('Activities Year 1'!Q31:Q35)+SUM('Activities Year 2'!Q31:Q35)+SUM('Activities Year 3'!Q31:Q35)+SUM('Activities Year 4'!Q31:Q35)</f>
        <v>0</v>
      </c>
      <c r="R15" s="261">
        <f>SUM(C15:Q15)</f>
        <v>0</v>
      </c>
      <c r="S15" s="261">
        <f>(C15*$C$9)+(D15*$D$9)+(E15*$E$9)+(F15*$F$9)+(G15*$G$9)+(H15*$H$9)+(I15*$I$9)+(J15*$J$9)+(K15*$K$9)+(L15*$L$9)+(M15*$M$9)+(N15*$N$9)+(O15*$O$9)+(P15*$P$9)+(Q15*$Q$9)</f>
        <v>0</v>
      </c>
      <c r="T15" s="259"/>
    </row>
    <row r="16" spans="1:36" s="23" customFormat="1" x14ac:dyDescent="0.15">
      <c r="A16" s="22"/>
      <c r="B16" s="240" t="s">
        <v>93</v>
      </c>
      <c r="C16" s="243">
        <f>SUM('Activities Inception (main)'!C37:C41)+SUM('Activities Year 1'!C37:C41)+SUM('Activities Year 2'!C37:C41)+SUM('Activities Year 3'!C37:C41)+SUM('Activities Year 4'!C37:C41)</f>
        <v>0</v>
      </c>
      <c r="D16" s="243">
        <f>SUM('Activities Inception (main)'!D37:D41)+SUM('Activities Year 1'!D37:D41)+SUM('Activities Year 2'!D37:D41)+SUM('Activities Year 3'!D37:D41)+SUM('Activities Year 4'!D37:D41)</f>
        <v>0</v>
      </c>
      <c r="E16" s="243">
        <f>SUM('Activities Inception (main)'!E37:E41)+SUM('Activities Year 1'!E37:E41)+SUM('Activities Year 2'!E37:E41)+SUM('Activities Year 3'!E37:E41)+SUM('Activities Year 4'!E37:E41)</f>
        <v>0</v>
      </c>
      <c r="F16" s="243">
        <f>SUM('Activities Inception (main)'!F37:F41)+SUM('Activities Year 1'!F37:F41)+SUM('Activities Year 2'!F37:F41)+SUM('Activities Year 3'!F37:F41)+SUM('Activities Year 4'!F37:F41)</f>
        <v>0</v>
      </c>
      <c r="G16" s="243">
        <f>SUM('Activities Inception (main)'!G37:G41)+SUM('Activities Year 1'!G37:G41)+SUM('Activities Year 2'!G37:G41)+SUM('Activities Year 3'!G37:G41)+SUM('Activities Year 4'!G37:G41)</f>
        <v>0</v>
      </c>
      <c r="H16" s="243">
        <f>SUM('Activities Inception (main)'!H37:H41)+SUM('Activities Year 1'!H37:H41)+SUM('Activities Year 2'!H37:H41)+SUM('Activities Year 3'!H37:H41)+SUM('Activities Year 4'!H37:H41)</f>
        <v>0</v>
      </c>
      <c r="I16" s="243">
        <f>SUM('Activities Inception (main)'!I37:I41)+SUM('Activities Year 1'!I37:I41)+SUM('Activities Year 2'!I37:I41)+SUM('Activities Year 3'!I37:I41)+SUM('Activities Year 4'!I37:I41)</f>
        <v>0</v>
      </c>
      <c r="J16" s="243">
        <f>SUM('Activities Inception (main)'!J37:J41)+SUM('Activities Year 1'!J37:J41)+SUM('Activities Year 2'!J37:J41)+SUM('Activities Year 3'!J37:J41)+SUM('Activities Year 4'!J37:J41)</f>
        <v>0</v>
      </c>
      <c r="K16" s="243">
        <f>SUM('Activities Inception (main)'!K37:K41)+SUM('Activities Year 1'!K37:K41)+SUM('Activities Year 2'!K37:K41)+SUM('Activities Year 3'!K37:K41)+SUM('Activities Year 4'!K37:K41)</f>
        <v>0</v>
      </c>
      <c r="L16" s="243">
        <f>SUM('Activities Inception (main)'!L37:L41)+SUM('Activities Year 1'!L37:L41)+SUM('Activities Year 2'!L37:L41)+SUM('Activities Year 3'!L37:L41)+SUM('Activities Year 4'!L37:L41)</f>
        <v>0</v>
      </c>
      <c r="M16" s="243">
        <f>SUM('Activities Inception (main)'!M37:M41)+SUM('Activities Year 1'!M37:M41)+SUM('Activities Year 2'!M37:M41)+SUM('Activities Year 3'!M37:M41)+SUM('Activities Year 4'!M37:M41)</f>
        <v>0</v>
      </c>
      <c r="N16" s="243">
        <f>SUM('Activities Inception (main)'!N37:N41)+SUM('Activities Year 1'!N37:N41)+SUM('Activities Year 2'!N37:N41)+SUM('Activities Year 3'!N37:N41)+SUM('Activities Year 4'!N37:N41)</f>
        <v>0</v>
      </c>
      <c r="O16" s="243">
        <f>SUM('Activities Inception (main)'!O37:O41)+SUM('Activities Year 1'!O37:O41)+SUM('Activities Year 2'!O37:O41)+SUM('Activities Year 3'!O37:O41)+SUM('Activities Year 4'!O37:O41)</f>
        <v>0</v>
      </c>
      <c r="P16" s="243">
        <f>SUM('Activities Inception (main)'!P37:P41)+SUM('Activities Year 1'!P37:P41)+SUM('Activities Year 2'!P37:P41)+SUM('Activities Year 3'!P37:P41)+SUM('Activities Year 4'!P37:P41)</f>
        <v>0</v>
      </c>
      <c r="Q16" s="243">
        <f>SUM('Activities Inception (main)'!Q37:Q41)+SUM('Activities Year 1'!Q37:Q41)+SUM('Activities Year 2'!Q37:Q41)+SUM('Activities Year 3'!Q37:Q41)+SUM('Activities Year 4'!Q37:Q41)</f>
        <v>0</v>
      </c>
      <c r="R16" s="261">
        <f>SUM(C16:Q16)</f>
        <v>0</v>
      </c>
      <c r="S16" s="261">
        <f>(C16*$C$9)+(D16*$D$9)+(E16*$E$9)+(F16*$F$9)+(G16*$G$9)+(H16*$H$9)+(I16*$I$9)+(J16*$J$9)+(K16*$K$9)+(L16*$L$9)+(M16*$M$9)+(N16*$N$9)+(O16*$O$9)+(P16*$P$9)+(Q16*$Q$9)</f>
        <v>0</v>
      </c>
      <c r="T16" s="259"/>
    </row>
    <row r="17" spans="1:20" x14ac:dyDescent="0.15">
      <c r="A17" s="22" t="s">
        <v>15</v>
      </c>
      <c r="B17" s="245" t="s">
        <v>126</v>
      </c>
      <c r="C17" s="246">
        <f>SUM(C12:C16)</f>
        <v>0</v>
      </c>
      <c r="D17" s="246">
        <f t="shared" ref="D17:Q17" si="0">SUM(D12:D16)</f>
        <v>0</v>
      </c>
      <c r="E17" s="246">
        <f t="shared" si="0"/>
        <v>0</v>
      </c>
      <c r="F17" s="246">
        <f t="shared" si="0"/>
        <v>0</v>
      </c>
      <c r="G17" s="246">
        <f t="shared" si="0"/>
        <v>0</v>
      </c>
      <c r="H17" s="246">
        <f t="shared" si="0"/>
        <v>0</v>
      </c>
      <c r="I17" s="246">
        <f t="shared" si="0"/>
        <v>0</v>
      </c>
      <c r="J17" s="246">
        <f t="shared" si="0"/>
        <v>0</v>
      </c>
      <c r="K17" s="246">
        <f t="shared" si="0"/>
        <v>0</v>
      </c>
      <c r="L17" s="246">
        <f t="shared" si="0"/>
        <v>0</v>
      </c>
      <c r="M17" s="246">
        <f t="shared" si="0"/>
        <v>0</v>
      </c>
      <c r="N17" s="246">
        <f t="shared" si="0"/>
        <v>0</v>
      </c>
      <c r="O17" s="246">
        <f t="shared" si="0"/>
        <v>0</v>
      </c>
      <c r="P17" s="246">
        <f t="shared" si="0"/>
        <v>0</v>
      </c>
      <c r="Q17" s="246">
        <f t="shared" si="0"/>
        <v>0</v>
      </c>
      <c r="R17" s="246">
        <f>SUM(R12:R16)</f>
        <v>0</v>
      </c>
      <c r="S17" s="246">
        <f>SUM(S12:S16)</f>
        <v>0</v>
      </c>
      <c r="T17" s="262"/>
    </row>
    <row r="18" spans="1:20" x14ac:dyDescent="0.15">
      <c r="B18" s="244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63"/>
      <c r="S18" s="263"/>
      <c r="T18" s="230"/>
    </row>
    <row r="19" spans="1:20" x14ac:dyDescent="0.15">
      <c r="B19" s="247" t="s">
        <v>89</v>
      </c>
      <c r="C19" s="248" t="s">
        <v>19</v>
      </c>
      <c r="D19" s="248" t="s">
        <v>19</v>
      </c>
      <c r="E19" s="248" t="s">
        <v>19</v>
      </c>
      <c r="F19" s="248" t="s">
        <v>19</v>
      </c>
      <c r="G19" s="248" t="s">
        <v>19</v>
      </c>
      <c r="H19" s="248" t="s">
        <v>19</v>
      </c>
      <c r="I19" s="248" t="s">
        <v>19</v>
      </c>
      <c r="J19" s="248" t="s">
        <v>19</v>
      </c>
      <c r="K19" s="248" t="s">
        <v>19</v>
      </c>
      <c r="L19" s="248" t="s">
        <v>19</v>
      </c>
      <c r="M19" s="248" t="s">
        <v>19</v>
      </c>
      <c r="N19" s="248" t="s">
        <v>19</v>
      </c>
      <c r="O19" s="248" t="s">
        <v>19</v>
      </c>
      <c r="P19" s="248" t="s">
        <v>19</v>
      </c>
      <c r="Q19" s="248" t="s">
        <v>19</v>
      </c>
      <c r="R19" s="248" t="s">
        <v>129</v>
      </c>
      <c r="S19" s="248" t="s">
        <v>129</v>
      </c>
      <c r="T19" s="230"/>
    </row>
    <row r="20" spans="1:20" s="23" customFormat="1" x14ac:dyDescent="0.15">
      <c r="A20" s="22"/>
      <c r="B20" s="237"/>
      <c r="C20" s="258" t="str">
        <f>IF('Activities Total'!$S$32&gt;20%,"The total costs for 'Projectcoordination &amp; Management' should not be more than 20% of the total costs for all activities.", "")</f>
        <v/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40"/>
      <c r="R20" s="237"/>
      <c r="S20" s="237"/>
      <c r="T20" s="259"/>
    </row>
    <row r="21" spans="1:20" x14ac:dyDescent="0.15">
      <c r="B21" s="260" t="s">
        <v>171</v>
      </c>
      <c r="C21" s="243">
        <f>SUM('Activities Inception (main)'!C47:C51)+SUM('Activities Year 1'!C47:C51)+SUM('Activities Year 2'!C47:C51)+SUM('Activities Year 3'!C47:C51)+SUM('Activities Year 4'!C47:C51)</f>
        <v>0</v>
      </c>
      <c r="D21" s="243">
        <f>SUM('Activities Inception (main)'!D47:D51)+SUM('Activities Year 1'!D47:D51)+SUM('Activities Year 2'!D47:D51)+SUM('Activities Year 3'!D47:D51)+SUM('Activities Year 4'!D47:D51)</f>
        <v>0</v>
      </c>
      <c r="E21" s="243">
        <f>SUM('Activities Inception (main)'!E47:E51)+SUM('Activities Year 1'!E47:E51)+SUM('Activities Year 2'!E47:E51)+SUM('Activities Year 3'!E47:E51)+SUM('Activities Year 4'!E47:E51)</f>
        <v>0</v>
      </c>
      <c r="F21" s="243">
        <f>SUM('Activities Inception (main)'!F47:F51)+SUM('Activities Year 1'!F47:F51)+SUM('Activities Year 2'!F47:F51)+SUM('Activities Year 3'!F47:F51)+SUM('Activities Year 4'!F47:F51)</f>
        <v>0</v>
      </c>
      <c r="G21" s="243">
        <f>SUM('Activities Inception (main)'!G47:G51)+SUM('Activities Year 1'!G47:G51)+SUM('Activities Year 2'!G47:G51)+SUM('Activities Year 3'!G47:G51)+SUM('Activities Year 4'!G47:G51)</f>
        <v>0</v>
      </c>
      <c r="H21" s="243">
        <f>SUM('Activities Inception (main)'!H47:H51)+SUM('Activities Year 1'!H47:H51)+SUM('Activities Year 2'!H47:H51)+SUM('Activities Year 3'!H47:H51)+SUM('Activities Year 4'!H47:H51)</f>
        <v>0</v>
      </c>
      <c r="I21" s="243">
        <f>SUM('Activities Inception (main)'!I47:I51)+SUM('Activities Year 1'!I47:I51)+SUM('Activities Year 2'!I47:I51)+SUM('Activities Year 3'!I47:I51)+SUM('Activities Year 4'!I47:I51)</f>
        <v>0</v>
      </c>
      <c r="J21" s="243">
        <f>SUM('Activities Inception (main)'!J47:J51)+SUM('Activities Year 1'!J47:J51)+SUM('Activities Year 2'!J47:J51)+SUM('Activities Year 3'!J47:J51)+SUM('Activities Year 4'!J47:J51)</f>
        <v>0</v>
      </c>
      <c r="K21" s="243">
        <f>SUM('Activities Inception (main)'!K47:K51)+SUM('Activities Year 1'!K47:K51)+SUM('Activities Year 2'!K47:K51)+SUM('Activities Year 3'!K47:K51)+SUM('Activities Year 4'!K47:K51)</f>
        <v>0</v>
      </c>
      <c r="L21" s="243">
        <f>SUM('Activities Inception (main)'!L47:L51)+SUM('Activities Year 1'!L47:L51)+SUM('Activities Year 2'!L47:L51)+SUM('Activities Year 3'!L47:L51)+SUM('Activities Year 4'!L47:L51)</f>
        <v>0</v>
      </c>
      <c r="M21" s="243">
        <f>SUM('Activities Inception (main)'!M47:M51)+SUM('Activities Year 1'!M47:M51)+SUM('Activities Year 2'!M47:M51)+SUM('Activities Year 3'!M47:M51)+SUM('Activities Year 4'!M47:M51)</f>
        <v>0</v>
      </c>
      <c r="N21" s="243">
        <f>SUM('Activities Inception (main)'!N47:N51)+SUM('Activities Year 1'!N47:N51)+SUM('Activities Year 2'!N47:N51)+SUM('Activities Year 3'!N47:N51)+SUM('Activities Year 4'!N47:N51)</f>
        <v>0</v>
      </c>
      <c r="O21" s="243">
        <f>SUM('Activities Inception (main)'!O47:O51)+SUM('Activities Year 1'!O47:O51)+SUM('Activities Year 2'!O47:O51)+SUM('Activities Year 3'!O47:O51)+SUM('Activities Year 4'!O47:O51)</f>
        <v>0</v>
      </c>
      <c r="P21" s="243">
        <f>SUM('Activities Inception (main)'!P47:P51)+SUM('Activities Year 1'!P47:P51)+SUM('Activities Year 2'!P47:P51)+SUM('Activities Year 3'!P47:P51)+SUM('Activities Year 4'!P47:P51)</f>
        <v>0</v>
      </c>
      <c r="Q21" s="243">
        <f>SUM('Activities Inception (main)'!Q47:Q51)+SUM('Activities Year 1'!Q47:Q51)+SUM('Activities Year 2'!Q47:Q51)+SUM('Activities Year 3'!Q47:Q51)+SUM('Activities Year 4'!Q47:Q51)</f>
        <v>0</v>
      </c>
      <c r="R21" s="261">
        <f>SUM(C21:Q21)</f>
        <v>0</v>
      </c>
      <c r="S21" s="261">
        <f>(C21*$C$9)+(D21*$D$9)+(E21*$E$9)+(F21*$F$9)+(G21*$G$9)+(H21*$H$9)+(I21*$I$9)+(J21*$J$9)+(K21*$K$9)+(L21*$L$9)+(M21*$M$9)+(N21*$N$9)+(O21*$O$9)+(P21*$P$9)+(Q21*$Q$9)</f>
        <v>0</v>
      </c>
      <c r="T21" s="230"/>
    </row>
    <row r="22" spans="1:20" s="23" customFormat="1" x14ac:dyDescent="0.15">
      <c r="A22" s="22"/>
      <c r="B22" s="240" t="s">
        <v>90</v>
      </c>
      <c r="C22" s="238">
        <f>SUM('Activities Inception (main)'!C53:C57)+SUM('Activities Year 1'!C53:C57)+SUM('Activities Year 2'!C53:C57)+SUM('Activities Year 3'!C53:C57)+SUM('Activities Year 4'!C53:C57)</f>
        <v>0</v>
      </c>
      <c r="D22" s="238">
        <f>SUM('Activities Inception (main)'!D53:D57)+SUM('Activities Year 1'!D53:D57)+SUM('Activities Year 2'!D53:D57)+SUM('Activities Year 3'!D53:D57)+SUM('Activities Year 4'!D53:D57)</f>
        <v>0</v>
      </c>
      <c r="E22" s="238">
        <f>SUM('Activities Inception (main)'!E53:E57)+SUM('Activities Year 1'!E53:E57)+SUM('Activities Year 2'!E53:E57)+SUM('Activities Year 3'!E53:E57)+SUM('Activities Year 4'!E53:E57)</f>
        <v>0</v>
      </c>
      <c r="F22" s="238">
        <f>SUM('Activities Inception (main)'!F53:F57)+SUM('Activities Year 1'!F53:F57)+SUM('Activities Year 2'!F53:F57)+SUM('Activities Year 3'!F53:F57)+SUM('Activities Year 4'!F53:F57)</f>
        <v>0</v>
      </c>
      <c r="G22" s="238">
        <f>SUM('Activities Inception (main)'!G53:G57)+SUM('Activities Year 1'!G53:G57)+SUM('Activities Year 2'!G53:G57)+SUM('Activities Year 3'!G53:G57)+SUM('Activities Year 4'!G53:G57)</f>
        <v>0</v>
      </c>
      <c r="H22" s="238">
        <f>SUM('Activities Inception (main)'!H53:H57)+SUM('Activities Year 1'!H53:H57)+SUM('Activities Year 2'!H53:H57)+SUM('Activities Year 3'!H53:H57)+SUM('Activities Year 4'!H53:H57)</f>
        <v>0</v>
      </c>
      <c r="I22" s="238">
        <f>SUM('Activities Inception (main)'!I53:I57)+SUM('Activities Year 1'!I53:I57)+SUM('Activities Year 2'!I53:I57)+SUM('Activities Year 3'!I53:I57)+SUM('Activities Year 4'!I53:I57)</f>
        <v>0</v>
      </c>
      <c r="J22" s="238">
        <f>SUM('Activities Inception (main)'!J53:J57)+SUM('Activities Year 1'!J53:J57)+SUM('Activities Year 2'!J53:J57)+SUM('Activities Year 3'!J53:J57)+SUM('Activities Year 4'!J53:J57)</f>
        <v>0</v>
      </c>
      <c r="K22" s="238">
        <f>SUM('Activities Inception (main)'!K53:K57)+SUM('Activities Year 1'!K53:K57)+SUM('Activities Year 2'!K53:K57)+SUM('Activities Year 3'!K53:K57)+SUM('Activities Year 4'!K53:K57)</f>
        <v>0</v>
      </c>
      <c r="L22" s="238">
        <f>SUM('Activities Inception (main)'!L53:L57)+SUM('Activities Year 1'!L53:L57)+SUM('Activities Year 2'!L53:L57)+SUM('Activities Year 3'!L53:L57)+SUM('Activities Year 4'!L53:L57)</f>
        <v>0</v>
      </c>
      <c r="M22" s="238">
        <f>SUM('Activities Inception (main)'!M53:M57)+SUM('Activities Year 1'!M53:M57)+SUM('Activities Year 2'!M53:M57)+SUM('Activities Year 3'!M53:M57)+SUM('Activities Year 4'!M53:M57)</f>
        <v>0</v>
      </c>
      <c r="N22" s="238">
        <f>SUM('Activities Inception (main)'!N53:N57)+SUM('Activities Year 1'!N53:N57)+SUM('Activities Year 2'!N53:N57)+SUM('Activities Year 3'!N53:N57)+SUM('Activities Year 4'!N53:N57)</f>
        <v>0</v>
      </c>
      <c r="O22" s="238">
        <f>SUM('Activities Inception (main)'!O53:O57)+SUM('Activities Year 1'!O53:O57)+SUM('Activities Year 2'!O53:O57)+SUM('Activities Year 3'!O53:O57)+SUM('Activities Year 4'!O53:O57)</f>
        <v>0</v>
      </c>
      <c r="P22" s="238">
        <f>SUM('Activities Inception (main)'!P53:P57)+SUM('Activities Year 1'!P53:P57)+SUM('Activities Year 2'!P53:P57)+SUM('Activities Year 3'!P53:P57)+SUM('Activities Year 4'!P53:P57)</f>
        <v>0</v>
      </c>
      <c r="Q22" s="238">
        <f>SUM('Activities Inception (main)'!Q53:Q57)+SUM('Activities Year 1'!Q53:Q57)+SUM('Activities Year 2'!Q53:Q57)+SUM('Activities Year 3'!Q53:Q57)+SUM('Activities Year 4'!Q53:Q57)</f>
        <v>0</v>
      </c>
      <c r="R22" s="261">
        <f>SUM(C22:Q22)</f>
        <v>0</v>
      </c>
      <c r="S22" s="261">
        <f>(C22*$C$9)+(D22*$D$9)+(E22*$E$9)+(F22*$F$9)+(G22*$G$9)+(H22*$H$9)+(I22*$I$9)+(J22*$J$9)+(K22*$K$9)+(L22*$L$9)+(M22*$M$9)+(N22*$N$9)+(O22*$O$9)+(P22*$P$9)+(Q22*$Q$9)</f>
        <v>0</v>
      </c>
      <c r="T22" s="259"/>
    </row>
    <row r="23" spans="1:20" s="23" customFormat="1" x14ac:dyDescent="0.15">
      <c r="A23" s="22"/>
      <c r="B23" s="240" t="s">
        <v>91</v>
      </c>
      <c r="C23" s="238">
        <f>SUM('Activities Inception (main)'!C59:C63)+SUM('Activities Year 1'!C59:C63)+SUM('Activities Year 2'!C59:C63)+SUM('Activities Year 3'!C59:C63)+SUM('Activities Year 4'!C59:C63)</f>
        <v>0</v>
      </c>
      <c r="D23" s="238">
        <f>SUM('Activities Inception (main)'!D59:D63)+SUM('Activities Year 1'!D59:D63)+SUM('Activities Year 2'!D59:D63)+SUM('Activities Year 3'!D59:D63)+SUM('Activities Year 4'!D59:D63)</f>
        <v>0</v>
      </c>
      <c r="E23" s="238">
        <f>SUM('Activities Inception (main)'!E59:E63)+SUM('Activities Year 1'!E59:E63)+SUM('Activities Year 2'!E59:E63)+SUM('Activities Year 3'!E59:E63)+SUM('Activities Year 4'!E59:E63)</f>
        <v>0</v>
      </c>
      <c r="F23" s="238">
        <f>SUM('Activities Inception (main)'!F59:F63)+SUM('Activities Year 1'!F59:F63)+SUM('Activities Year 2'!F59:F63)+SUM('Activities Year 3'!F59:F63)+SUM('Activities Year 4'!F59:F63)</f>
        <v>0</v>
      </c>
      <c r="G23" s="238">
        <f>SUM('Activities Inception (main)'!G59:G63)+SUM('Activities Year 1'!G59:G63)+SUM('Activities Year 2'!G59:G63)+SUM('Activities Year 3'!G59:G63)+SUM('Activities Year 4'!G59:G63)</f>
        <v>0</v>
      </c>
      <c r="H23" s="238">
        <f>SUM('Activities Inception (main)'!H59:H63)+SUM('Activities Year 1'!H59:H63)+SUM('Activities Year 2'!H59:H63)+SUM('Activities Year 3'!H59:H63)+SUM('Activities Year 4'!H59:H63)</f>
        <v>0</v>
      </c>
      <c r="I23" s="238">
        <f>SUM('Activities Inception (main)'!I59:I63)+SUM('Activities Year 1'!I59:I63)+SUM('Activities Year 2'!I59:I63)+SUM('Activities Year 3'!I59:I63)+SUM('Activities Year 4'!I59:I63)</f>
        <v>0</v>
      </c>
      <c r="J23" s="238">
        <f>SUM('Activities Inception (main)'!J59:J63)+SUM('Activities Year 1'!J59:J63)+SUM('Activities Year 2'!J59:J63)+SUM('Activities Year 3'!J59:J63)+SUM('Activities Year 4'!J59:J63)</f>
        <v>0</v>
      </c>
      <c r="K23" s="238">
        <f>SUM('Activities Inception (main)'!K59:K63)+SUM('Activities Year 1'!K59:K63)+SUM('Activities Year 2'!K59:K63)+SUM('Activities Year 3'!K59:K63)+SUM('Activities Year 4'!K59:K63)</f>
        <v>0</v>
      </c>
      <c r="L23" s="238">
        <f>SUM('Activities Inception (main)'!L59:L63)+SUM('Activities Year 1'!L59:L63)+SUM('Activities Year 2'!L59:L63)+SUM('Activities Year 3'!L59:L63)+SUM('Activities Year 4'!L59:L63)</f>
        <v>0</v>
      </c>
      <c r="M23" s="238">
        <f>SUM('Activities Inception (main)'!M59:M63)+SUM('Activities Year 1'!M59:M63)+SUM('Activities Year 2'!M59:M63)+SUM('Activities Year 3'!M59:M63)+SUM('Activities Year 4'!M59:M63)</f>
        <v>0</v>
      </c>
      <c r="N23" s="238">
        <f>SUM('Activities Inception (main)'!N59:N63)+SUM('Activities Year 1'!N59:N63)+SUM('Activities Year 2'!N59:N63)+SUM('Activities Year 3'!N59:N63)+SUM('Activities Year 4'!N59:N63)</f>
        <v>0</v>
      </c>
      <c r="O23" s="238">
        <f>SUM('Activities Inception (main)'!O59:O63)+SUM('Activities Year 1'!O59:O63)+SUM('Activities Year 2'!O59:O63)+SUM('Activities Year 3'!O59:O63)+SUM('Activities Year 4'!O59:O63)</f>
        <v>0</v>
      </c>
      <c r="P23" s="238">
        <f>SUM('Activities Inception (main)'!P59:P63)+SUM('Activities Year 1'!P59:P63)+SUM('Activities Year 2'!P59:P63)+SUM('Activities Year 3'!P59:P63)+SUM('Activities Year 4'!P59:P63)</f>
        <v>0</v>
      </c>
      <c r="Q23" s="238">
        <f>SUM('Activities Inception (main)'!Q59:Q63)+SUM('Activities Year 1'!Q59:Q63)+SUM('Activities Year 2'!Q59:Q63)+SUM('Activities Year 3'!Q59:Q63)+SUM('Activities Year 4'!Q59:Q63)</f>
        <v>0</v>
      </c>
      <c r="R23" s="261">
        <f>SUM(C23:Q23)</f>
        <v>0</v>
      </c>
      <c r="S23" s="261">
        <f>(C23*$C$9)+(D23*$D$9)+(E23*$E$9)+(F23*$F$9)+(G23*$G$9)+(H23*$H$9)+(I23*$I$9)+(J23*$J$9)+(K23*$K$9)+(L23*$L$9)+(M23*$M$9)+(N23*$N$9)+(O23*$O$9)+(P23*$P$9)+(Q23*$Q$9)</f>
        <v>0</v>
      </c>
      <c r="T23" s="259"/>
    </row>
    <row r="24" spans="1:20" s="23" customFormat="1" x14ac:dyDescent="0.15">
      <c r="A24" s="22"/>
      <c r="B24" s="240" t="s">
        <v>92</v>
      </c>
      <c r="C24" s="238">
        <f>SUM('Activities Inception (main)'!C65:C69)+SUM('Activities Year 1'!C65:C69)+SUM('Activities Year 2'!C65:C69)+SUM('Activities Year 3'!C65:C69)+SUM('Activities Year 4'!C65:C69)</f>
        <v>0</v>
      </c>
      <c r="D24" s="238">
        <f>SUM('Activities Inception (main)'!D65:D69)+SUM('Activities Year 1'!D65:D69)+SUM('Activities Year 2'!D65:D69)+SUM('Activities Year 3'!D65:D69)+SUM('Activities Year 4'!D65:D69)</f>
        <v>0</v>
      </c>
      <c r="E24" s="238">
        <f>SUM('Activities Inception (main)'!E65:E69)+SUM('Activities Year 1'!E65:E69)+SUM('Activities Year 2'!E65:E69)+SUM('Activities Year 3'!E65:E69)+SUM('Activities Year 4'!E65:E69)</f>
        <v>0</v>
      </c>
      <c r="F24" s="238">
        <f>SUM('Activities Inception (main)'!F65:F69)+SUM('Activities Year 1'!F65:F69)+SUM('Activities Year 2'!F65:F69)+SUM('Activities Year 3'!F65:F69)+SUM('Activities Year 4'!F65:F69)</f>
        <v>0</v>
      </c>
      <c r="G24" s="238">
        <f>SUM('Activities Inception (main)'!G65:G69)+SUM('Activities Year 1'!G65:G69)+SUM('Activities Year 2'!G65:G69)+SUM('Activities Year 3'!G65:G69)+SUM('Activities Year 4'!G65:G69)</f>
        <v>0</v>
      </c>
      <c r="H24" s="238">
        <f>SUM('Activities Inception (main)'!H65:H69)+SUM('Activities Year 1'!H65:H69)+SUM('Activities Year 2'!H65:H69)+SUM('Activities Year 3'!H65:H69)+SUM('Activities Year 4'!H65:H69)</f>
        <v>0</v>
      </c>
      <c r="I24" s="238">
        <f>SUM('Activities Inception (main)'!I65:I69)+SUM('Activities Year 1'!I65:I69)+SUM('Activities Year 2'!I65:I69)+SUM('Activities Year 3'!I65:I69)+SUM('Activities Year 4'!I65:I69)</f>
        <v>0</v>
      </c>
      <c r="J24" s="238">
        <f>SUM('Activities Inception (main)'!J65:J69)+SUM('Activities Year 1'!J65:J69)+SUM('Activities Year 2'!J65:J69)+SUM('Activities Year 3'!J65:J69)+SUM('Activities Year 4'!J65:J69)</f>
        <v>0</v>
      </c>
      <c r="K24" s="238">
        <f>SUM('Activities Inception (main)'!K65:K69)+SUM('Activities Year 1'!K65:K69)+SUM('Activities Year 2'!K65:K69)+SUM('Activities Year 3'!K65:K69)+SUM('Activities Year 4'!K65:K69)</f>
        <v>0</v>
      </c>
      <c r="L24" s="238">
        <f>SUM('Activities Inception (main)'!L65:L69)+SUM('Activities Year 1'!L65:L69)+SUM('Activities Year 2'!L65:L69)+SUM('Activities Year 3'!L65:L69)+SUM('Activities Year 4'!L65:L69)</f>
        <v>0</v>
      </c>
      <c r="M24" s="238">
        <f>SUM('Activities Inception (main)'!M65:M69)+SUM('Activities Year 1'!M65:M69)+SUM('Activities Year 2'!M65:M69)+SUM('Activities Year 3'!M65:M69)+SUM('Activities Year 4'!M65:M69)</f>
        <v>0</v>
      </c>
      <c r="N24" s="238">
        <f>SUM('Activities Inception (main)'!N65:N69)+SUM('Activities Year 1'!N65:N69)+SUM('Activities Year 2'!N65:N69)+SUM('Activities Year 3'!N65:N69)+SUM('Activities Year 4'!N65:N69)</f>
        <v>0</v>
      </c>
      <c r="O24" s="238">
        <f>SUM('Activities Inception (main)'!O65:O69)+SUM('Activities Year 1'!O65:O69)+SUM('Activities Year 2'!O65:O69)+SUM('Activities Year 3'!O65:O69)+SUM('Activities Year 4'!O65:O69)</f>
        <v>0</v>
      </c>
      <c r="P24" s="238">
        <f>SUM('Activities Inception (main)'!P65:P69)+SUM('Activities Year 1'!P65:P69)+SUM('Activities Year 2'!P65:P69)+SUM('Activities Year 3'!P65:P69)+SUM('Activities Year 4'!P65:P69)</f>
        <v>0</v>
      </c>
      <c r="Q24" s="238">
        <f>SUM('Activities Inception (main)'!Q65:Q69)+SUM('Activities Year 1'!Q65:Q69)+SUM('Activities Year 2'!Q65:Q69)+SUM('Activities Year 3'!Q65:Q69)+SUM('Activities Year 4'!Q65:Q69)</f>
        <v>0</v>
      </c>
      <c r="R24" s="261">
        <f>SUM(C24:Q24)</f>
        <v>0</v>
      </c>
      <c r="S24" s="261">
        <f>(C24*$C$9)+(D24*$D$9)+(E24*$E$9)+(F24*$F$9)+(G24*$G$9)+(H24*$H$9)+(I24*$I$9)+(J24*$J$9)+(K24*$K$9)+(L24*$L$9)+(M24*$M$9)+(N24*$N$9)+(O24*$O$9)+(P24*$P$9)+(Q24*$Q$9)</f>
        <v>0</v>
      </c>
      <c r="T24" s="259"/>
    </row>
    <row r="25" spans="1:20" s="23" customFormat="1" x14ac:dyDescent="0.15">
      <c r="A25" s="22"/>
      <c r="B25" s="240" t="s">
        <v>93</v>
      </c>
      <c r="C25" s="238">
        <f>SUM('Activities Inception (main)'!C71:C75)+SUM('Activities Year 1'!C71:C75)+SUM('Activities Year 2'!C71:C75)+SUM('Activities Year 3'!C71:C75)+SUM('Activities Year 4'!C71:C75)</f>
        <v>0</v>
      </c>
      <c r="D25" s="238">
        <f>SUM('Activities Inception (main)'!D71:D75)+SUM('Activities Year 1'!D71:D75)+SUM('Activities Year 2'!D71:D75)+SUM('Activities Year 3'!D71:D75)+SUM('Activities Year 4'!D71:D75)</f>
        <v>0</v>
      </c>
      <c r="E25" s="238">
        <f>SUM('Activities Inception (main)'!E71:E75)+SUM('Activities Year 1'!E71:E75)+SUM('Activities Year 2'!E71:E75)+SUM('Activities Year 3'!E71:E75)+SUM('Activities Year 4'!E71:E75)</f>
        <v>0</v>
      </c>
      <c r="F25" s="238">
        <f>SUM('Activities Inception (main)'!F71:F75)+SUM('Activities Year 1'!F71:F75)+SUM('Activities Year 2'!F71:F75)+SUM('Activities Year 3'!F71:F75)+SUM('Activities Year 4'!F71:F75)</f>
        <v>0</v>
      </c>
      <c r="G25" s="238">
        <f>SUM('Activities Inception (main)'!G71:G75)+SUM('Activities Year 1'!G71:G75)+SUM('Activities Year 2'!G71:G75)+SUM('Activities Year 3'!G71:G75)+SUM('Activities Year 4'!G71:G75)</f>
        <v>0</v>
      </c>
      <c r="H25" s="238">
        <f>SUM('Activities Inception (main)'!H71:H75)+SUM('Activities Year 1'!H71:H75)+SUM('Activities Year 2'!H71:H75)+SUM('Activities Year 3'!H71:H75)+SUM('Activities Year 4'!H71:H75)</f>
        <v>0</v>
      </c>
      <c r="I25" s="238">
        <f>SUM('Activities Inception (main)'!I71:I75)+SUM('Activities Year 1'!I71:I75)+SUM('Activities Year 2'!I71:I75)+SUM('Activities Year 3'!I71:I75)+SUM('Activities Year 4'!I71:I75)</f>
        <v>0</v>
      </c>
      <c r="J25" s="238">
        <f>SUM('Activities Inception (main)'!J71:J75)+SUM('Activities Year 1'!J71:J75)+SUM('Activities Year 2'!J71:J75)+SUM('Activities Year 3'!J71:J75)+SUM('Activities Year 4'!J71:J75)</f>
        <v>0</v>
      </c>
      <c r="K25" s="238">
        <f>SUM('Activities Inception (main)'!K71:K75)+SUM('Activities Year 1'!K71:K75)+SUM('Activities Year 2'!K71:K75)+SUM('Activities Year 3'!K71:K75)+SUM('Activities Year 4'!K71:K75)</f>
        <v>0</v>
      </c>
      <c r="L25" s="238">
        <f>SUM('Activities Inception (main)'!L71:L75)+SUM('Activities Year 1'!L71:L75)+SUM('Activities Year 2'!L71:L75)+SUM('Activities Year 3'!L71:L75)+SUM('Activities Year 4'!L71:L75)</f>
        <v>0</v>
      </c>
      <c r="M25" s="238">
        <f>SUM('Activities Inception (main)'!M71:M75)+SUM('Activities Year 1'!M71:M75)+SUM('Activities Year 2'!M71:M75)+SUM('Activities Year 3'!M71:M75)+SUM('Activities Year 4'!M71:M75)</f>
        <v>0</v>
      </c>
      <c r="N25" s="238">
        <f>SUM('Activities Inception (main)'!N71:N75)+SUM('Activities Year 1'!N71:N75)+SUM('Activities Year 2'!N71:N75)+SUM('Activities Year 3'!N71:N75)+SUM('Activities Year 4'!N71:N75)</f>
        <v>0</v>
      </c>
      <c r="O25" s="238">
        <f>SUM('Activities Inception (main)'!O71:O75)+SUM('Activities Year 1'!O71:O75)+SUM('Activities Year 2'!O71:O75)+SUM('Activities Year 3'!O71:O75)+SUM('Activities Year 4'!O71:O75)</f>
        <v>0</v>
      </c>
      <c r="P25" s="238">
        <f>SUM('Activities Inception (main)'!P71:P75)+SUM('Activities Year 1'!P71:P75)+SUM('Activities Year 2'!P71:P75)+SUM('Activities Year 3'!P71:P75)+SUM('Activities Year 4'!P71:P75)</f>
        <v>0</v>
      </c>
      <c r="Q25" s="238">
        <f>SUM('Activities Inception (main)'!Q71:Q75)+SUM('Activities Year 1'!Q71:Q75)+SUM('Activities Year 2'!Q71:Q75)+SUM('Activities Year 3'!Q71:Q75)+SUM('Activities Year 4'!Q71:Q75)</f>
        <v>0</v>
      </c>
      <c r="R25" s="261">
        <f>SUM(C25:Q25)</f>
        <v>0</v>
      </c>
      <c r="S25" s="261">
        <f>(C25*$C$9)+(D25*$D$9)+(E25*$E$9)+(F25*$F$9)+(G25*$G$9)+(H25*$H$9)+(I25*$I$9)+(J25*$J$9)+(K25*$K$9)+(L25*$L$9)+(M25*$M$9)+(N25*$N$9)+(O25*$O$9)+(P25*$P$9)+(Q25*$Q$9)</f>
        <v>0</v>
      </c>
      <c r="T25" s="259"/>
    </row>
    <row r="26" spans="1:20" x14ac:dyDescent="0.15">
      <c r="A26" s="22" t="s">
        <v>15</v>
      </c>
      <c r="B26" s="247" t="s">
        <v>124</v>
      </c>
      <c r="C26" s="248">
        <f>SUM(C21:C25)</f>
        <v>0</v>
      </c>
      <c r="D26" s="248">
        <f t="shared" ref="D26:P26" si="1">SUM(D21:D25)</f>
        <v>0</v>
      </c>
      <c r="E26" s="248">
        <f t="shared" si="1"/>
        <v>0</v>
      </c>
      <c r="F26" s="248">
        <f t="shared" si="1"/>
        <v>0</v>
      </c>
      <c r="G26" s="248">
        <f t="shared" si="1"/>
        <v>0</v>
      </c>
      <c r="H26" s="248">
        <f t="shared" si="1"/>
        <v>0</v>
      </c>
      <c r="I26" s="248">
        <f t="shared" si="1"/>
        <v>0</v>
      </c>
      <c r="J26" s="248">
        <f t="shared" si="1"/>
        <v>0</v>
      </c>
      <c r="K26" s="248">
        <f t="shared" si="1"/>
        <v>0</v>
      </c>
      <c r="L26" s="248">
        <f t="shared" si="1"/>
        <v>0</v>
      </c>
      <c r="M26" s="248">
        <f t="shared" si="1"/>
        <v>0</v>
      </c>
      <c r="N26" s="248">
        <f t="shared" si="1"/>
        <v>0</v>
      </c>
      <c r="O26" s="248">
        <f t="shared" si="1"/>
        <v>0</v>
      </c>
      <c r="P26" s="248">
        <f t="shared" si="1"/>
        <v>0</v>
      </c>
      <c r="Q26" s="248">
        <f>SUM(Q21:Q25)</f>
        <v>0</v>
      </c>
      <c r="R26" s="248">
        <f>SUM(R21:R25)</f>
        <v>0</v>
      </c>
      <c r="S26" s="248">
        <f>SUM(S21:S25)</f>
        <v>0</v>
      </c>
      <c r="T26" s="262"/>
    </row>
    <row r="27" spans="1:20" x14ac:dyDescent="0.15">
      <c r="B27" s="244" t="s">
        <v>15</v>
      </c>
      <c r="C27" s="244"/>
      <c r="D27" s="244"/>
      <c r="E27" s="244"/>
      <c r="F27" s="244"/>
      <c r="G27" s="244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63"/>
      <c r="S27" s="263"/>
      <c r="T27" s="230"/>
    </row>
    <row r="28" spans="1:20" x14ac:dyDescent="0.15">
      <c r="B28" s="244"/>
      <c r="C28" s="244"/>
      <c r="D28" s="244"/>
      <c r="E28" s="244"/>
      <c r="F28" s="244"/>
      <c r="G28" s="244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63"/>
      <c r="S28" s="263"/>
      <c r="T28" s="230"/>
    </row>
    <row r="29" spans="1:20" s="21" customFormat="1" x14ac:dyDescent="0.15">
      <c r="A29" s="30"/>
      <c r="B29" s="250" t="s">
        <v>130</v>
      </c>
      <c r="C29" s="251">
        <f t="shared" ref="C29:S29" si="2">C26+C17</f>
        <v>0</v>
      </c>
      <c r="D29" s="251">
        <f t="shared" si="2"/>
        <v>0</v>
      </c>
      <c r="E29" s="251">
        <f t="shared" si="2"/>
        <v>0</v>
      </c>
      <c r="F29" s="251">
        <f t="shared" si="2"/>
        <v>0</v>
      </c>
      <c r="G29" s="251">
        <f t="shared" si="2"/>
        <v>0</v>
      </c>
      <c r="H29" s="251">
        <f t="shared" si="2"/>
        <v>0</v>
      </c>
      <c r="I29" s="251">
        <f t="shared" si="2"/>
        <v>0</v>
      </c>
      <c r="J29" s="251">
        <f t="shared" si="2"/>
        <v>0</v>
      </c>
      <c r="K29" s="251">
        <f t="shared" si="2"/>
        <v>0</v>
      </c>
      <c r="L29" s="251">
        <f t="shared" si="2"/>
        <v>0</v>
      </c>
      <c r="M29" s="251">
        <f t="shared" si="2"/>
        <v>0</v>
      </c>
      <c r="N29" s="251">
        <f t="shared" si="2"/>
        <v>0</v>
      </c>
      <c r="O29" s="251">
        <f t="shared" si="2"/>
        <v>0</v>
      </c>
      <c r="P29" s="251">
        <f t="shared" si="2"/>
        <v>0</v>
      </c>
      <c r="Q29" s="251">
        <f t="shared" si="2"/>
        <v>0</v>
      </c>
      <c r="R29" s="251">
        <f t="shared" si="2"/>
        <v>0</v>
      </c>
      <c r="S29" s="251">
        <f t="shared" si="2"/>
        <v>0</v>
      </c>
      <c r="T29" s="262"/>
    </row>
    <row r="30" spans="1:20" x14ac:dyDescent="0.15">
      <c r="B30" s="230"/>
      <c r="C30" s="230"/>
      <c r="D30" s="230"/>
      <c r="E30" s="230"/>
      <c r="F30" s="230"/>
      <c r="G30" s="230"/>
      <c r="H30" s="231"/>
      <c r="I30" s="231"/>
      <c r="J30" s="231"/>
      <c r="K30" s="231"/>
      <c r="L30" s="231"/>
      <c r="M30" s="231"/>
      <c r="N30" s="231"/>
      <c r="O30" s="231"/>
      <c r="P30" s="231"/>
      <c r="Q30" s="230"/>
      <c r="R30" s="230"/>
      <c r="S30" s="230"/>
      <c r="T30" s="230"/>
    </row>
    <row r="31" spans="1:20" ht="12" thickBot="1" x14ac:dyDescent="0.2">
      <c r="B31" s="230"/>
      <c r="C31" s="230"/>
      <c r="D31" s="230"/>
      <c r="E31" s="230"/>
      <c r="F31" s="230"/>
      <c r="G31" s="230"/>
      <c r="H31" s="231"/>
      <c r="I31" s="231"/>
      <c r="J31" s="231"/>
      <c r="K31" s="231"/>
      <c r="L31" s="231"/>
      <c r="M31" s="231"/>
      <c r="N31" s="231"/>
      <c r="O31" s="231"/>
      <c r="P31" s="231"/>
      <c r="Q31" s="230"/>
      <c r="R31" s="230"/>
      <c r="S31" s="230"/>
      <c r="T31" s="230"/>
    </row>
    <row r="32" spans="1:20" ht="12" thickBot="1" x14ac:dyDescent="0.2">
      <c r="B32" s="230"/>
      <c r="C32" s="230"/>
      <c r="D32" s="230"/>
      <c r="E32" s="230"/>
      <c r="F32" s="230"/>
      <c r="G32" s="230"/>
      <c r="H32" s="231"/>
      <c r="I32" s="231"/>
      <c r="J32" s="231"/>
      <c r="K32" s="231"/>
      <c r="L32" s="231"/>
      <c r="M32" s="231"/>
      <c r="N32" s="231"/>
      <c r="O32" s="264"/>
      <c r="P32" s="265"/>
      <c r="Q32" s="266"/>
      <c r="R32" s="267" t="s">
        <v>133</v>
      </c>
      <c r="S32" s="268">
        <f>IF(S29=0,0,((S12+S21)/S29))</f>
        <v>0</v>
      </c>
      <c r="T32" s="230"/>
    </row>
    <row r="33" spans="2:20" x14ac:dyDescent="0.15">
      <c r="B33" s="269"/>
      <c r="C33" s="230"/>
      <c r="D33" s="230"/>
      <c r="E33" s="230"/>
      <c r="F33" s="230"/>
      <c r="G33" s="230"/>
      <c r="H33" s="231"/>
      <c r="I33" s="231"/>
      <c r="J33" s="231"/>
      <c r="K33" s="231"/>
      <c r="L33" s="231"/>
      <c r="M33" s="231"/>
      <c r="N33" s="249"/>
      <c r="O33" s="229"/>
      <c r="P33" s="231"/>
      <c r="Q33" s="230"/>
      <c r="R33" s="230"/>
      <c r="S33" s="270"/>
      <c r="T33" s="230"/>
    </row>
    <row r="34" spans="2:20" x14ac:dyDescent="0.15">
      <c r="B34" s="230"/>
      <c r="C34" s="230"/>
      <c r="D34" s="230"/>
      <c r="E34" s="230"/>
      <c r="F34" s="230"/>
      <c r="G34" s="230"/>
      <c r="H34" s="231"/>
      <c r="I34" s="231"/>
      <c r="J34" s="231"/>
      <c r="K34" s="231"/>
      <c r="L34" s="231"/>
      <c r="M34" s="231"/>
      <c r="N34" s="231"/>
      <c r="O34" s="231"/>
      <c r="P34" s="231"/>
      <c r="Q34" s="230"/>
      <c r="R34" s="230"/>
      <c r="S34" s="230"/>
      <c r="T34" s="230"/>
    </row>
  </sheetData>
  <sheetProtection algorithmName="SHA-512" hashValue="yp023srnDZwaQR+/JjbxNU57n2dALrnmeAEFtDnLWs4fNPp8zU9VndQ9wC4aQRDGHoXczxHYcjh4g8NPBQVSZg==" saltValue="OgWugMPpngbc/lMaE7k4Hw==" spinCount="100000" sheet="1" objects="1" scenarios="1"/>
  <conditionalFormatting sqref="C12:S12">
    <cfRule type="expression" dxfId="1" priority="3">
      <formula>$S$32&gt;20%</formula>
    </cfRule>
  </conditionalFormatting>
  <conditionalFormatting sqref="C21:S21">
    <cfRule type="expression" dxfId="0" priority="2">
      <formula>$S$32&gt;20%</formula>
    </cfRule>
  </conditionalFormatting>
  <dataValidations count="1">
    <dataValidation type="whole" allowBlank="1" showInputMessage="1" showErrorMessage="1" errorTitle="Wrong tariff" error="Tariff should be between € 0 and € 700 per day. Please check._x000a_" promptTitle="Tariff" prompt="Maximum tariff is € 700 per day._x000a_" sqref="C9:S9" xr:uid="{3448D100-0A80-4672-B948-449A547E2F2A}">
      <formula1>0</formula1>
      <formula2>700</formula2>
    </dataValidation>
  </dataValidations>
  <printOptions gridLinesSet="0"/>
  <pageMargins left="0.35433070866141736" right="0.35433070866141736" top="0.78740157480314965" bottom="0.59055118110236227" header="0.31496062992125984" footer="0.31496062992125984"/>
  <pageSetup paperSize="9" scale="39" orientation="landscape" r:id="rId1"/>
  <headerFooter alignWithMargins="0">
    <oddHeader>&amp;C&amp;A</oddHeader>
    <oddFooter xml:space="preserve">&amp;LVersion: May 2023&amp;RPage &amp;P of &amp;N </oddFooter>
  </headerFooter>
  <rowBreaks count="1" manualBreakCount="1">
    <brk id="18" max="9" man="1"/>
  </rowBreaks>
  <ignoredErrors>
    <ignoredError sqref="C4:G5 C9:Q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77D1-7968-4797-80E6-E656C2F3B1EC}">
  <sheetPr>
    <pageSetUpPr fitToPage="1"/>
  </sheetPr>
  <dimension ref="A1:E24"/>
  <sheetViews>
    <sheetView showGridLines="0" zoomScale="85" zoomScaleNormal="85" workbookViewId="0">
      <selection activeCell="F32" sqref="F32"/>
    </sheetView>
  </sheetViews>
  <sheetFormatPr defaultRowHeight="12.75" x14ac:dyDescent="0.2"/>
  <cols>
    <col min="2" max="2" width="33.5703125" bestFit="1" customWidth="1"/>
    <col min="3" max="4" width="15.7109375" customWidth="1"/>
  </cols>
  <sheetData>
    <row r="1" spans="1:5" s="223" customFormat="1" ht="35.25" customHeight="1" x14ac:dyDescent="0.25">
      <c r="A1" s="222"/>
      <c r="B1" s="222" t="s">
        <v>150</v>
      </c>
    </row>
    <row r="3" spans="1:5" x14ac:dyDescent="0.2">
      <c r="B3" s="77"/>
      <c r="C3" s="78"/>
      <c r="D3" s="78"/>
      <c r="E3" s="79"/>
    </row>
    <row r="4" spans="1:5" ht="23.25" customHeight="1" x14ac:dyDescent="0.2">
      <c r="B4" s="94" t="s">
        <v>95</v>
      </c>
      <c r="C4" s="95" t="s">
        <v>77</v>
      </c>
      <c r="D4" s="96"/>
      <c r="E4" s="97"/>
    </row>
    <row r="5" spans="1:5" x14ac:dyDescent="0.2">
      <c r="B5" s="84" t="s">
        <v>84</v>
      </c>
      <c r="C5" s="85">
        <v>680000</v>
      </c>
      <c r="D5" s="82"/>
      <c r="E5" s="83"/>
    </row>
    <row r="6" spans="1:5" x14ac:dyDescent="0.2">
      <c r="B6" s="84" t="s">
        <v>85</v>
      </c>
      <c r="C6" s="82">
        <v>620000</v>
      </c>
      <c r="D6" s="82"/>
      <c r="E6" s="83"/>
    </row>
    <row r="7" spans="1:5" x14ac:dyDescent="0.2">
      <c r="B7" s="86"/>
      <c r="C7" s="82"/>
      <c r="D7" s="82"/>
      <c r="E7" s="83"/>
    </row>
    <row r="8" spans="1:5" x14ac:dyDescent="0.2">
      <c r="B8" s="86"/>
      <c r="C8" s="82"/>
      <c r="D8" s="82"/>
      <c r="E8" s="83"/>
    </row>
    <row r="9" spans="1:5" x14ac:dyDescent="0.2">
      <c r="B9" s="86"/>
      <c r="C9" s="81" t="s">
        <v>60</v>
      </c>
      <c r="D9" s="82"/>
      <c r="E9" s="83"/>
    </row>
    <row r="10" spans="1:5" x14ac:dyDescent="0.2">
      <c r="B10" s="80" t="s">
        <v>96</v>
      </c>
      <c r="C10" s="81" t="s">
        <v>84</v>
      </c>
      <c r="D10" s="81" t="s">
        <v>85</v>
      </c>
      <c r="E10" s="83"/>
    </row>
    <row r="11" spans="1:5" x14ac:dyDescent="0.2">
      <c r="B11" s="84" t="s">
        <v>97</v>
      </c>
      <c r="C11" s="87">
        <v>0.6</v>
      </c>
      <c r="D11" s="87">
        <v>0.5</v>
      </c>
      <c r="E11" s="83"/>
    </row>
    <row r="12" spans="1:5" x14ac:dyDescent="0.2">
      <c r="B12" s="84" t="s">
        <v>141</v>
      </c>
      <c r="C12" s="87">
        <v>0.6</v>
      </c>
      <c r="D12" s="87">
        <v>0.5</v>
      </c>
      <c r="E12" s="83"/>
    </row>
    <row r="13" spans="1:5" x14ac:dyDescent="0.2">
      <c r="B13" s="84" t="s">
        <v>98</v>
      </c>
      <c r="C13" s="87">
        <v>0.9</v>
      </c>
      <c r="D13" s="87">
        <v>0.9</v>
      </c>
      <c r="E13" s="83"/>
    </row>
    <row r="14" spans="1:5" x14ac:dyDescent="0.2">
      <c r="B14" s="84" t="s">
        <v>99</v>
      </c>
      <c r="C14" s="87">
        <v>0.9</v>
      </c>
      <c r="D14" s="87">
        <v>0.9</v>
      </c>
      <c r="E14" s="83"/>
    </row>
    <row r="15" spans="1:5" x14ac:dyDescent="0.2">
      <c r="B15" s="84" t="s">
        <v>100</v>
      </c>
      <c r="C15" s="87">
        <v>0.7</v>
      </c>
      <c r="D15" s="87">
        <v>0.7</v>
      </c>
      <c r="E15" s="83"/>
    </row>
    <row r="16" spans="1:5" x14ac:dyDescent="0.2">
      <c r="B16" s="84" t="s">
        <v>142</v>
      </c>
      <c r="C16" s="87">
        <v>0.7</v>
      </c>
      <c r="D16" s="87">
        <v>0.7</v>
      </c>
      <c r="E16" s="83"/>
    </row>
    <row r="17" spans="2:5" x14ac:dyDescent="0.2">
      <c r="B17" s="86"/>
      <c r="C17" s="82"/>
      <c r="D17" s="82"/>
      <c r="E17" s="83"/>
    </row>
    <row r="18" spans="2:5" x14ac:dyDescent="0.2">
      <c r="B18" s="80" t="s">
        <v>143</v>
      </c>
      <c r="C18" s="88"/>
      <c r="D18" s="82"/>
      <c r="E18" s="83"/>
    </row>
    <row r="19" spans="2:5" x14ac:dyDescent="0.2">
      <c r="B19" s="84" t="s">
        <v>172</v>
      </c>
      <c r="C19" s="88"/>
      <c r="D19" s="89"/>
      <c r="E19" s="83"/>
    </row>
    <row r="20" spans="2:5" x14ac:dyDescent="0.2">
      <c r="B20" s="84" t="s">
        <v>144</v>
      </c>
      <c r="C20" s="88"/>
      <c r="D20" s="89"/>
      <c r="E20" s="83"/>
    </row>
    <row r="21" spans="2:5" x14ac:dyDescent="0.2">
      <c r="B21" s="84" t="s">
        <v>145</v>
      </c>
      <c r="C21" s="90"/>
      <c r="D21" s="89"/>
      <c r="E21" s="83"/>
    </row>
    <row r="22" spans="2:5" x14ac:dyDescent="0.2">
      <c r="B22" s="84" t="s">
        <v>173</v>
      </c>
      <c r="C22" s="88"/>
      <c r="D22" s="89"/>
      <c r="E22" s="83"/>
    </row>
    <row r="23" spans="2:5" x14ac:dyDescent="0.2">
      <c r="B23" s="84" t="s">
        <v>146</v>
      </c>
      <c r="C23" s="89"/>
      <c r="D23" s="89"/>
      <c r="E23" s="83"/>
    </row>
    <row r="24" spans="2:5" x14ac:dyDescent="0.2">
      <c r="B24" s="91"/>
      <c r="C24" s="92"/>
      <c r="D24" s="92"/>
      <c r="E24" s="93"/>
    </row>
  </sheetData>
  <sheetProtection algorithmName="SHA-512" hashValue="042E7pSfvMmltEiRjF6Ss1KU9mLTd32r8T7egwb3Q9rOcFJo9KfBpNg9HcRwsmiC6Q+U5/gUbOiCrIXESou+jQ==" saltValue="WhVWgvhdKV4AEzjvzrzYNQ==" spinCount="100000" sheet="1" objects="1" scenarios="1"/>
  <pageMargins left="0.35433070866141736" right="0.35433070866141736" top="0.78740157480314965" bottom="0.59055118110236227" header="0.31496062992125984" footer="0.31496062992125984"/>
  <pageSetup paperSize="9" orientation="landscape" r:id="rId1"/>
  <headerFooter alignWithMargins="0">
    <oddHeader>&amp;C&amp;A</oddHeader>
    <oddFooter xml:space="preserve">&amp;LVersion: May 2023&amp;RPage &amp;P of &amp;N </oddFooter>
  </headerFooter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12</vt:i4>
      </vt:variant>
    </vt:vector>
  </HeadingPairs>
  <TitlesOfParts>
    <vt:vector size="22" baseType="lpstr">
      <vt:lpstr>Instruction</vt:lpstr>
      <vt:lpstr>Budget</vt:lpstr>
      <vt:lpstr>Activities Inception (main)</vt:lpstr>
      <vt:lpstr>Activities Year 1</vt:lpstr>
      <vt:lpstr>Activities Year 2</vt:lpstr>
      <vt:lpstr>Activities Year 3</vt:lpstr>
      <vt:lpstr>Activities Year 4</vt:lpstr>
      <vt:lpstr>Activities Total</vt:lpstr>
      <vt:lpstr>gegevensblad</vt:lpstr>
      <vt:lpstr>Blad2</vt:lpstr>
      <vt:lpstr>Budget!_GoBack</vt:lpstr>
      <vt:lpstr>'Activities Inception (main)'!Afdrukbereik</vt:lpstr>
      <vt:lpstr>'Activities Total'!Afdrukbereik</vt:lpstr>
      <vt:lpstr>'Activities Year 1'!Afdrukbereik</vt:lpstr>
      <vt:lpstr>'Activities Year 2'!Afdrukbereik</vt:lpstr>
      <vt:lpstr>'Activities Year 3'!Afdrukbereik</vt:lpstr>
      <vt:lpstr>'Activities Year 4'!Afdrukbereik</vt:lpstr>
      <vt:lpstr>Budget!Afdrukbereik</vt:lpstr>
      <vt:lpstr>Instruction!Afdrukbereik</vt:lpstr>
      <vt:lpstr>module</vt:lpstr>
      <vt:lpstr>PROJTITEL</vt:lpstr>
      <vt:lpstr>Subsidy_rate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IV Project budget calculation tool</dc:title>
  <dc:creator/>
  <cp:lastModifiedBy/>
  <dcterms:created xsi:type="dcterms:W3CDTF">2022-12-22T15:10:35Z</dcterms:created>
  <dcterms:modified xsi:type="dcterms:W3CDTF">2023-05-26T08:55:00Z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de8109-f994-4a60-a1d3-5c95e2ff3620_Enabled">
    <vt:lpwstr>true</vt:lpwstr>
  </property>
  <property fmtid="{D5CDD505-2E9C-101B-9397-08002B2CF9AE}" pid="3" name="MSIP_Label_4bde8109-f994-4a60-a1d3-5c95e2ff3620_SetDate">
    <vt:lpwstr>2022-12-22T15:13:23Z</vt:lpwstr>
  </property>
  <property fmtid="{D5CDD505-2E9C-101B-9397-08002B2CF9AE}" pid="4" name="MSIP_Label_4bde8109-f994-4a60-a1d3-5c95e2ff3620_Method">
    <vt:lpwstr>Privileged</vt:lpwstr>
  </property>
  <property fmtid="{D5CDD505-2E9C-101B-9397-08002B2CF9AE}" pid="5" name="MSIP_Label_4bde8109-f994-4a60-a1d3-5c95e2ff3620_Name">
    <vt:lpwstr>FLPubliek</vt:lpwstr>
  </property>
  <property fmtid="{D5CDD505-2E9C-101B-9397-08002B2CF9AE}" pid="6" name="MSIP_Label_4bde8109-f994-4a60-a1d3-5c95e2ff3620_SiteId">
    <vt:lpwstr>1321633e-f6b9-44e2-a44f-59b9d264ecb7</vt:lpwstr>
  </property>
  <property fmtid="{D5CDD505-2E9C-101B-9397-08002B2CF9AE}" pid="7" name="MSIP_Label_4bde8109-f994-4a60-a1d3-5c95e2ff3620_ActionId">
    <vt:lpwstr>2fcc576a-152b-4711-b089-43aee7e82733</vt:lpwstr>
  </property>
  <property fmtid="{D5CDD505-2E9C-101B-9397-08002B2CF9AE}" pid="8" name="MSIP_Label_4bde8109-f994-4a60-a1d3-5c95e2ff3620_ContentBits">
    <vt:lpwstr>0</vt:lpwstr>
  </property>
</Properties>
</file>