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defaultThemeVersion="124226"/>
  <bookViews>
    <workbookView xWindow="2520" yWindow="855" windowWidth="12885" windowHeight="6675" tabRatio="703"/>
  </bookViews>
  <sheets>
    <sheet name="Instruction" sheetId="35" r:id="rId1"/>
    <sheet name="Cover Sheet" sheetId="34" r:id="rId2"/>
    <sheet name="Financial Report" sheetId="23" r:id="rId3"/>
    <sheet name="Budget specs subresults" sheetId="38" r:id="rId4"/>
    <sheet name="Labour cost specs " sheetId="53" r:id="rId5"/>
    <sheet name="Hardware specifications " sheetId="52" r:id="rId6"/>
    <sheet name="Liquidity requirement " sheetId="50" r:id="rId7"/>
    <sheet name="Adjusted Liquidity requirement " sheetId="49" r:id="rId8"/>
  </sheets>
  <definedNames>
    <definedName name="_xlnm._FilterDatabase" localSheetId="4" hidden="1">'Labour cost specs '!$A$23:$L$60</definedName>
    <definedName name="_xlnm.Print_Area" localSheetId="3">'Budget specs subresults'!$A$7:$D$264</definedName>
    <definedName name="_xlnm.Print_Area" localSheetId="1">'Cover Sheet'!$A$1:$P$27</definedName>
    <definedName name="_xlnm.Print_Area" localSheetId="2">'Financial Report'!$B$1:$P$241</definedName>
    <definedName name="_xlnm.Print_Area" localSheetId="5">'Hardware specifications '!$A$1:$AO$180</definedName>
    <definedName name="_xlnm.Print_Area" localSheetId="4">'Labour cost specs '!$A$1:$Z$61</definedName>
    <definedName name="_xlnm.Print_Area" localSheetId="6">'Liquidity requirement '!$A$1:$K$119</definedName>
    <definedName name="_xlnm.Print_Titles" localSheetId="5">'Hardware specifications '!$21:$23</definedName>
  </definedNames>
  <calcPr calcId="145621"/>
</workbook>
</file>

<file path=xl/calcChain.xml><?xml version="1.0" encoding="utf-8"?>
<calcChain xmlns="http://schemas.openxmlformats.org/spreadsheetml/2006/main">
  <c r="F51" i="23" l="1"/>
  <c r="E51" i="23"/>
  <c r="L71" i="23"/>
  <c r="K71" i="23"/>
  <c r="M71" i="23" s="1"/>
  <c r="L91" i="23"/>
  <c r="K91" i="23"/>
  <c r="M91" i="23" s="1"/>
  <c r="L111" i="23"/>
  <c r="K111" i="23"/>
  <c r="M111" i="23" s="1"/>
  <c r="L131" i="23"/>
  <c r="K131" i="23"/>
  <c r="M131" i="23" s="1"/>
  <c r="L151" i="23"/>
  <c r="K151" i="23"/>
  <c r="M151" i="23" s="1"/>
  <c r="L171" i="23"/>
  <c r="K171" i="23"/>
  <c r="M171" i="23" s="1"/>
  <c r="K191" i="23"/>
  <c r="M191" i="23" s="1"/>
  <c r="K211" i="23"/>
  <c r="L211" i="23" s="1"/>
  <c r="M231" i="23"/>
  <c r="K231" i="23"/>
  <c r="L231" i="23" s="1"/>
  <c r="K32" i="23"/>
  <c r="J32" i="23"/>
  <c r="I32" i="23"/>
  <c r="H32" i="23"/>
  <c r="G32" i="23"/>
  <c r="F32" i="23"/>
  <c r="E32" i="23"/>
  <c r="D32" i="23"/>
  <c r="C32" i="23"/>
  <c r="L32" i="23" s="1"/>
  <c r="N32" i="23" s="1"/>
  <c r="G51" i="23" l="1"/>
  <c r="L191" i="23"/>
  <c r="M211" i="23"/>
  <c r="M32" i="23"/>
  <c r="D29" i="23"/>
  <c r="C28" i="23"/>
  <c r="L44" i="53" l="1"/>
  <c r="I44" i="53"/>
  <c r="L43" i="53"/>
  <c r="I43" i="53"/>
  <c r="L42" i="53"/>
  <c r="I42" i="53"/>
  <c r="L41" i="53"/>
  <c r="I41" i="53"/>
  <c r="L40" i="53"/>
  <c r="I40" i="53"/>
  <c r="L39" i="53"/>
  <c r="I39" i="53"/>
  <c r="I27" i="53"/>
  <c r="L27" i="53"/>
  <c r="I28" i="53"/>
  <c r="L28" i="53"/>
  <c r="I29" i="53"/>
  <c r="L29" i="53"/>
  <c r="K117" i="23"/>
  <c r="L117" i="23" s="1"/>
  <c r="M117" i="23"/>
  <c r="D19" i="49"/>
  <c r="B19" i="49"/>
  <c r="D17" i="50"/>
  <c r="B17" i="50"/>
  <c r="C20" i="23"/>
  <c r="E20" i="23"/>
  <c r="B13" i="38"/>
  <c r="D13" i="38"/>
  <c r="E13" i="52"/>
  <c r="C13" i="52"/>
  <c r="C16" i="53"/>
  <c r="C13" i="53"/>
  <c r="C12" i="53"/>
  <c r="C11" i="53"/>
  <c r="H59" i="53"/>
  <c r="I32" i="53"/>
  <c r="I33" i="53"/>
  <c r="E15" i="53"/>
  <c r="C15" i="53"/>
  <c r="E14" i="53"/>
  <c r="C14" i="53"/>
  <c r="I24" i="53"/>
  <c r="L24" i="53"/>
  <c r="I25" i="53"/>
  <c r="L25" i="53"/>
  <c r="I26" i="53"/>
  <c r="L26" i="53"/>
  <c r="I30" i="53"/>
  <c r="L30" i="53"/>
  <c r="I31" i="53"/>
  <c r="L31" i="53"/>
  <c r="L32" i="53"/>
  <c r="L33" i="53"/>
  <c r="H34" i="53"/>
  <c r="I34" i="53"/>
  <c r="M34" i="53" s="1"/>
  <c r="K34" i="53"/>
  <c r="L34" i="53"/>
  <c r="I36" i="53"/>
  <c r="L36" i="53"/>
  <c r="I37" i="53"/>
  <c r="L37" i="53"/>
  <c r="I38" i="53"/>
  <c r="L38" i="53"/>
  <c r="I45" i="53"/>
  <c r="L45" i="53"/>
  <c r="I46" i="53"/>
  <c r="L46" i="53"/>
  <c r="I47" i="53"/>
  <c r="L47" i="53"/>
  <c r="I48" i="53"/>
  <c r="L48" i="53"/>
  <c r="I49" i="53"/>
  <c r="L49" i="53"/>
  <c r="I50" i="53"/>
  <c r="L50" i="53"/>
  <c r="I51" i="53"/>
  <c r="L51" i="53"/>
  <c r="I52" i="53"/>
  <c r="L52" i="53"/>
  <c r="I53" i="53"/>
  <c r="L53" i="53"/>
  <c r="I54" i="53"/>
  <c r="L54" i="53"/>
  <c r="I55" i="53"/>
  <c r="L55" i="53"/>
  <c r="I56" i="53"/>
  <c r="L56" i="53"/>
  <c r="I57" i="53"/>
  <c r="L57" i="53"/>
  <c r="I58" i="53"/>
  <c r="L58" i="53"/>
  <c r="I59" i="53"/>
  <c r="M59" i="53"/>
  <c r="K59" i="53"/>
  <c r="L59" i="53"/>
  <c r="N59" i="53" s="1"/>
  <c r="L60" i="53"/>
  <c r="I65" i="53"/>
  <c r="L65" i="53"/>
  <c r="N65" i="53"/>
  <c r="P65" i="53"/>
  <c r="R65" i="53"/>
  <c r="T65" i="53"/>
  <c r="V65" i="53"/>
  <c r="X65" i="53"/>
  <c r="I66" i="53"/>
  <c r="L66" i="53"/>
  <c r="N66" i="53"/>
  <c r="P66" i="53"/>
  <c r="R66" i="53"/>
  <c r="T66" i="53"/>
  <c r="V66" i="53"/>
  <c r="X66" i="53"/>
  <c r="I67" i="53"/>
  <c r="L67" i="53"/>
  <c r="N67" i="53"/>
  <c r="P67" i="53"/>
  <c r="R67" i="53"/>
  <c r="T67" i="53"/>
  <c r="V67" i="53"/>
  <c r="X67" i="53"/>
  <c r="I68" i="53"/>
  <c r="L68" i="53"/>
  <c r="N68" i="53"/>
  <c r="P68" i="53"/>
  <c r="R68" i="53"/>
  <c r="T68" i="53"/>
  <c r="V68" i="53"/>
  <c r="X68" i="53"/>
  <c r="I69" i="53"/>
  <c r="L69" i="53"/>
  <c r="N69" i="53"/>
  <c r="P69" i="53"/>
  <c r="R69" i="53"/>
  <c r="T69" i="53"/>
  <c r="V69" i="53"/>
  <c r="X69" i="53"/>
  <c r="I70" i="53"/>
  <c r="L70" i="53"/>
  <c r="N70" i="53"/>
  <c r="P70" i="53"/>
  <c r="R70" i="53"/>
  <c r="T70" i="53"/>
  <c r="V70" i="53"/>
  <c r="X70" i="53"/>
  <c r="I71" i="53"/>
  <c r="L71" i="53"/>
  <c r="N71" i="53"/>
  <c r="P71" i="53"/>
  <c r="R71" i="53"/>
  <c r="T71" i="53"/>
  <c r="V71" i="53"/>
  <c r="X71" i="53"/>
  <c r="I72" i="53"/>
  <c r="L72" i="53"/>
  <c r="N72" i="53"/>
  <c r="P72" i="53"/>
  <c r="R72" i="53"/>
  <c r="T72" i="53"/>
  <c r="V72" i="53"/>
  <c r="X72" i="53"/>
  <c r="I73" i="53"/>
  <c r="L73" i="53"/>
  <c r="N73" i="53"/>
  <c r="P73" i="53"/>
  <c r="R73" i="53"/>
  <c r="T73" i="53"/>
  <c r="V73" i="53"/>
  <c r="X73" i="53"/>
  <c r="I74" i="53"/>
  <c r="L74" i="53"/>
  <c r="N74" i="53"/>
  <c r="P74" i="53"/>
  <c r="R74" i="53"/>
  <c r="T74" i="53"/>
  <c r="V74" i="53"/>
  <c r="X74" i="53"/>
  <c r="I75" i="53"/>
  <c r="L75" i="53"/>
  <c r="N75" i="53"/>
  <c r="P75" i="53"/>
  <c r="R75" i="53"/>
  <c r="T75" i="53"/>
  <c r="V75" i="53"/>
  <c r="X75" i="53"/>
  <c r="I76" i="53"/>
  <c r="L76" i="53"/>
  <c r="N76" i="53"/>
  <c r="P76" i="53"/>
  <c r="R76" i="53"/>
  <c r="T76" i="53"/>
  <c r="V76" i="53"/>
  <c r="X76" i="53"/>
  <c r="I77" i="53"/>
  <c r="L77" i="53"/>
  <c r="N77" i="53"/>
  <c r="P77" i="53"/>
  <c r="R77" i="53"/>
  <c r="T77" i="53"/>
  <c r="V77" i="53"/>
  <c r="X77" i="53"/>
  <c r="I78" i="53"/>
  <c r="L78" i="53"/>
  <c r="N78" i="53"/>
  <c r="P78" i="53"/>
  <c r="R78" i="53"/>
  <c r="T78" i="53"/>
  <c r="V78" i="53"/>
  <c r="X78" i="53"/>
  <c r="I79" i="53"/>
  <c r="I81" i="53" s="1"/>
  <c r="Z81" i="53" s="1"/>
  <c r="L79" i="53"/>
  <c r="N79" i="53"/>
  <c r="P79" i="53"/>
  <c r="R79" i="53"/>
  <c r="T79" i="53"/>
  <c r="V79" i="53"/>
  <c r="X79" i="53"/>
  <c r="I80" i="53"/>
  <c r="L80" i="53"/>
  <c r="N80" i="53"/>
  <c r="P80" i="53"/>
  <c r="R80" i="53"/>
  <c r="T80" i="53"/>
  <c r="V80" i="53"/>
  <c r="X80" i="53"/>
  <c r="H81" i="53"/>
  <c r="K81" i="53"/>
  <c r="L81" i="53"/>
  <c r="M81" i="53"/>
  <c r="N81" i="53"/>
  <c r="O81" i="53"/>
  <c r="P81" i="53"/>
  <c r="Q81" i="53"/>
  <c r="R81" i="53"/>
  <c r="S81" i="53"/>
  <c r="T81" i="53"/>
  <c r="U81" i="53"/>
  <c r="V81" i="53"/>
  <c r="W81" i="53"/>
  <c r="X81" i="53"/>
  <c r="I83" i="53"/>
  <c r="L83" i="53"/>
  <c r="N83" i="53"/>
  <c r="P83" i="53"/>
  <c r="R83" i="53"/>
  <c r="T83" i="53"/>
  <c r="V83" i="53"/>
  <c r="X83" i="53"/>
  <c r="I84" i="53"/>
  <c r="L84" i="53"/>
  <c r="N84" i="53"/>
  <c r="P84" i="53"/>
  <c r="R84" i="53"/>
  <c r="T84" i="53"/>
  <c r="V84" i="53"/>
  <c r="X84" i="53"/>
  <c r="I85" i="53"/>
  <c r="L85" i="53"/>
  <c r="N85" i="53"/>
  <c r="P85" i="53"/>
  <c r="R85" i="53"/>
  <c r="T85" i="53"/>
  <c r="V85" i="53"/>
  <c r="X85" i="53"/>
  <c r="I86" i="53"/>
  <c r="L86" i="53"/>
  <c r="N86" i="53"/>
  <c r="P86" i="53"/>
  <c r="R86" i="53"/>
  <c r="T86" i="53"/>
  <c r="V86" i="53"/>
  <c r="X86" i="53"/>
  <c r="I87" i="53"/>
  <c r="L87" i="53"/>
  <c r="N87" i="53"/>
  <c r="P87" i="53"/>
  <c r="R87" i="53"/>
  <c r="T87" i="53"/>
  <c r="V87" i="53"/>
  <c r="X87" i="53"/>
  <c r="I88" i="53"/>
  <c r="L88" i="53"/>
  <c r="N88" i="53"/>
  <c r="P88" i="53"/>
  <c r="R88" i="53"/>
  <c r="T88" i="53"/>
  <c r="V88" i="53"/>
  <c r="X88" i="53"/>
  <c r="I89" i="53"/>
  <c r="L89" i="53"/>
  <c r="N89" i="53"/>
  <c r="P89" i="53"/>
  <c r="R89" i="53"/>
  <c r="T89" i="53"/>
  <c r="V89" i="53"/>
  <c r="X89" i="53"/>
  <c r="I90" i="53"/>
  <c r="L90" i="53"/>
  <c r="N90" i="53"/>
  <c r="P90" i="53"/>
  <c r="R90" i="53"/>
  <c r="T90" i="53"/>
  <c r="V90" i="53"/>
  <c r="X90" i="53"/>
  <c r="I91" i="53"/>
  <c r="L91" i="53"/>
  <c r="N91" i="53"/>
  <c r="P91" i="53"/>
  <c r="R91" i="53"/>
  <c r="T91" i="53"/>
  <c r="V91" i="53"/>
  <c r="X91" i="53"/>
  <c r="I92" i="53"/>
  <c r="L92" i="53"/>
  <c r="N92" i="53"/>
  <c r="P92" i="53"/>
  <c r="R92" i="53"/>
  <c r="T92" i="53"/>
  <c r="V92" i="53"/>
  <c r="X92" i="53"/>
  <c r="I93" i="53"/>
  <c r="L93" i="53"/>
  <c r="N93" i="53"/>
  <c r="P93" i="53"/>
  <c r="R93" i="53"/>
  <c r="T93" i="53"/>
  <c r="V93" i="53"/>
  <c r="X93" i="53"/>
  <c r="I94" i="53"/>
  <c r="L94" i="53"/>
  <c r="N94" i="53"/>
  <c r="P94" i="53"/>
  <c r="R94" i="53"/>
  <c r="T94" i="53"/>
  <c r="V94" i="53"/>
  <c r="X94" i="53"/>
  <c r="I95" i="53"/>
  <c r="L95" i="53"/>
  <c r="N95" i="53"/>
  <c r="P95" i="53"/>
  <c r="R95" i="53"/>
  <c r="T95" i="53"/>
  <c r="V95" i="53"/>
  <c r="X95" i="53"/>
  <c r="I96" i="53"/>
  <c r="L96" i="53"/>
  <c r="N96" i="53"/>
  <c r="P96" i="53"/>
  <c r="R96" i="53"/>
  <c r="T96" i="53"/>
  <c r="V96" i="53"/>
  <c r="X96" i="53"/>
  <c r="I97" i="53"/>
  <c r="L97" i="53"/>
  <c r="N97" i="53"/>
  <c r="P97" i="53"/>
  <c r="R97" i="53"/>
  <c r="T97" i="53"/>
  <c r="V97" i="53"/>
  <c r="X97" i="53"/>
  <c r="I98" i="53"/>
  <c r="L98" i="53"/>
  <c r="N98" i="53"/>
  <c r="P98" i="53"/>
  <c r="R98" i="53"/>
  <c r="T98" i="53"/>
  <c r="V98" i="53"/>
  <c r="X98" i="53"/>
  <c r="I99" i="53"/>
  <c r="L99" i="53"/>
  <c r="N99" i="53"/>
  <c r="P99" i="53"/>
  <c r="R99" i="53"/>
  <c r="T99" i="53"/>
  <c r="V99" i="53"/>
  <c r="X99" i="53"/>
  <c r="H100" i="53"/>
  <c r="I100" i="53"/>
  <c r="Z100" i="53"/>
  <c r="K100" i="53"/>
  <c r="L100" i="53"/>
  <c r="M100" i="53"/>
  <c r="N100" i="53"/>
  <c r="O100" i="53"/>
  <c r="P100" i="53"/>
  <c r="Q100" i="53"/>
  <c r="R100" i="53"/>
  <c r="S100" i="53"/>
  <c r="T100" i="53"/>
  <c r="U100" i="53"/>
  <c r="V100" i="53"/>
  <c r="W100" i="53"/>
  <c r="X100" i="53"/>
  <c r="I106" i="53"/>
  <c r="L106" i="53"/>
  <c r="N106" i="53"/>
  <c r="P106" i="53"/>
  <c r="R106" i="53"/>
  <c r="T106" i="53"/>
  <c r="V106" i="53"/>
  <c r="X106" i="53"/>
  <c r="I107" i="53"/>
  <c r="L107" i="53"/>
  <c r="N107" i="53"/>
  <c r="P107" i="53"/>
  <c r="R107" i="53"/>
  <c r="T107" i="53"/>
  <c r="V107" i="53"/>
  <c r="X107" i="53"/>
  <c r="I108" i="53"/>
  <c r="L108" i="53"/>
  <c r="N108" i="53"/>
  <c r="P108" i="53"/>
  <c r="R108" i="53"/>
  <c r="T108" i="53"/>
  <c r="V108" i="53"/>
  <c r="X108" i="53"/>
  <c r="I109" i="53"/>
  <c r="L109" i="53"/>
  <c r="N109" i="53"/>
  <c r="P109" i="53"/>
  <c r="R109" i="53"/>
  <c r="T109" i="53"/>
  <c r="V109" i="53"/>
  <c r="X109" i="53"/>
  <c r="I110" i="53"/>
  <c r="L110" i="53"/>
  <c r="N110" i="53"/>
  <c r="P110" i="53"/>
  <c r="R110" i="53"/>
  <c r="T110" i="53"/>
  <c r="V110" i="53"/>
  <c r="X110" i="53"/>
  <c r="I111" i="53"/>
  <c r="L111" i="53"/>
  <c r="N111" i="53"/>
  <c r="P111" i="53"/>
  <c r="R111" i="53"/>
  <c r="T111" i="53"/>
  <c r="V111" i="53"/>
  <c r="X111" i="53"/>
  <c r="I112" i="53"/>
  <c r="L112" i="53"/>
  <c r="N112" i="53"/>
  <c r="P112" i="53"/>
  <c r="R112" i="53"/>
  <c r="T112" i="53"/>
  <c r="V112" i="53"/>
  <c r="X112" i="53"/>
  <c r="I113" i="53"/>
  <c r="L113" i="53"/>
  <c r="N113" i="53"/>
  <c r="P113" i="53"/>
  <c r="R113" i="53"/>
  <c r="T113" i="53"/>
  <c r="V113" i="53"/>
  <c r="X113" i="53"/>
  <c r="I114" i="53"/>
  <c r="L114" i="53"/>
  <c r="N114" i="53"/>
  <c r="P114" i="53"/>
  <c r="R114" i="53"/>
  <c r="T114" i="53"/>
  <c r="V114" i="53"/>
  <c r="X114" i="53"/>
  <c r="I115" i="53"/>
  <c r="L115" i="53"/>
  <c r="N115" i="53"/>
  <c r="P115" i="53"/>
  <c r="R115" i="53"/>
  <c r="T115" i="53"/>
  <c r="V115" i="53"/>
  <c r="X115" i="53"/>
  <c r="I116" i="53"/>
  <c r="L116" i="53"/>
  <c r="N116" i="53"/>
  <c r="P116" i="53"/>
  <c r="R116" i="53"/>
  <c r="T116" i="53"/>
  <c r="V116" i="53"/>
  <c r="X116" i="53"/>
  <c r="I117" i="53"/>
  <c r="L117" i="53"/>
  <c r="N117" i="53"/>
  <c r="P117" i="53"/>
  <c r="R117" i="53"/>
  <c r="T117" i="53"/>
  <c r="V117" i="53"/>
  <c r="X117" i="53"/>
  <c r="I118" i="53"/>
  <c r="L118" i="53"/>
  <c r="N118" i="53"/>
  <c r="P118" i="53"/>
  <c r="R118" i="53"/>
  <c r="T118" i="53"/>
  <c r="V118" i="53"/>
  <c r="X118" i="53"/>
  <c r="I119" i="53"/>
  <c r="L119" i="53"/>
  <c r="N119" i="53"/>
  <c r="P119" i="53"/>
  <c r="R119" i="53"/>
  <c r="T119" i="53"/>
  <c r="V119" i="53"/>
  <c r="X119" i="53"/>
  <c r="I120" i="53"/>
  <c r="L120" i="53"/>
  <c r="N120" i="53"/>
  <c r="P120" i="53"/>
  <c r="R120" i="53"/>
  <c r="T120" i="53"/>
  <c r="V120" i="53"/>
  <c r="X120" i="53"/>
  <c r="I121" i="53"/>
  <c r="L121" i="53"/>
  <c r="N121" i="53"/>
  <c r="P121" i="53"/>
  <c r="R121" i="53"/>
  <c r="T121" i="53"/>
  <c r="V121" i="53"/>
  <c r="X121" i="53"/>
  <c r="H122" i="53"/>
  <c r="I122" i="53"/>
  <c r="Z122" i="53" s="1"/>
  <c r="K122" i="53"/>
  <c r="L122" i="53"/>
  <c r="M122" i="53"/>
  <c r="N122" i="53"/>
  <c r="O122" i="53"/>
  <c r="P122" i="53"/>
  <c r="Q122" i="53"/>
  <c r="R122" i="53"/>
  <c r="S122" i="53"/>
  <c r="T122" i="53"/>
  <c r="U122" i="53"/>
  <c r="V122" i="53"/>
  <c r="W122" i="53"/>
  <c r="X122" i="53"/>
  <c r="I124" i="53"/>
  <c r="L124" i="53"/>
  <c r="N124" i="53"/>
  <c r="P124" i="53"/>
  <c r="R124" i="53"/>
  <c r="T124" i="53"/>
  <c r="V124" i="53"/>
  <c r="X124" i="53"/>
  <c r="I125" i="53"/>
  <c r="L125" i="53"/>
  <c r="N125" i="53"/>
  <c r="P125" i="53"/>
  <c r="R125" i="53"/>
  <c r="T125" i="53"/>
  <c r="V125" i="53"/>
  <c r="X125" i="53"/>
  <c r="I126" i="53"/>
  <c r="L126" i="53"/>
  <c r="N126" i="53"/>
  <c r="P126" i="53"/>
  <c r="R126" i="53"/>
  <c r="T126" i="53"/>
  <c r="V126" i="53"/>
  <c r="X126" i="53"/>
  <c r="I127" i="53"/>
  <c r="L127" i="53"/>
  <c r="N127" i="53"/>
  <c r="P127" i="53"/>
  <c r="R127" i="53"/>
  <c r="T127" i="53"/>
  <c r="V127" i="53"/>
  <c r="X127" i="53"/>
  <c r="I128" i="53"/>
  <c r="L128" i="53"/>
  <c r="N128" i="53"/>
  <c r="P128" i="53"/>
  <c r="R128" i="53"/>
  <c r="T128" i="53"/>
  <c r="V128" i="53"/>
  <c r="X128" i="53"/>
  <c r="I129" i="53"/>
  <c r="L129" i="53"/>
  <c r="N129" i="53"/>
  <c r="P129" i="53"/>
  <c r="R129" i="53"/>
  <c r="T129" i="53"/>
  <c r="V129" i="53"/>
  <c r="X129" i="53"/>
  <c r="I130" i="53"/>
  <c r="L130" i="53"/>
  <c r="N130" i="53"/>
  <c r="P130" i="53"/>
  <c r="R130" i="53"/>
  <c r="T130" i="53"/>
  <c r="V130" i="53"/>
  <c r="X130" i="53"/>
  <c r="I131" i="53"/>
  <c r="L131" i="53"/>
  <c r="N131" i="53"/>
  <c r="P131" i="53"/>
  <c r="R131" i="53"/>
  <c r="T131" i="53"/>
  <c r="V131" i="53"/>
  <c r="X131" i="53"/>
  <c r="I132" i="53"/>
  <c r="L132" i="53"/>
  <c r="N132" i="53"/>
  <c r="P132" i="53"/>
  <c r="R132" i="53"/>
  <c r="T132" i="53"/>
  <c r="V132" i="53"/>
  <c r="X132" i="53"/>
  <c r="I133" i="53"/>
  <c r="L133" i="53"/>
  <c r="N133" i="53"/>
  <c r="P133" i="53"/>
  <c r="R133" i="53"/>
  <c r="T133" i="53"/>
  <c r="V133" i="53"/>
  <c r="X133" i="53"/>
  <c r="I134" i="53"/>
  <c r="L134" i="53"/>
  <c r="N134" i="53"/>
  <c r="P134" i="53"/>
  <c r="R134" i="53"/>
  <c r="T134" i="53"/>
  <c r="V134" i="53"/>
  <c r="X134" i="53"/>
  <c r="I135" i="53"/>
  <c r="L135" i="53"/>
  <c r="N135" i="53"/>
  <c r="P135" i="53"/>
  <c r="R135" i="53"/>
  <c r="T135" i="53"/>
  <c r="V135" i="53"/>
  <c r="X135" i="53"/>
  <c r="I136" i="53"/>
  <c r="L136" i="53"/>
  <c r="N136" i="53"/>
  <c r="P136" i="53"/>
  <c r="R136" i="53"/>
  <c r="T136" i="53"/>
  <c r="V136" i="53"/>
  <c r="X136" i="53"/>
  <c r="I137" i="53"/>
  <c r="L137" i="53"/>
  <c r="N137" i="53"/>
  <c r="P137" i="53"/>
  <c r="R137" i="53"/>
  <c r="T137" i="53"/>
  <c r="V137" i="53"/>
  <c r="X137" i="53"/>
  <c r="I138" i="53"/>
  <c r="L138" i="53"/>
  <c r="N138" i="53"/>
  <c r="P138" i="53"/>
  <c r="R138" i="53"/>
  <c r="T138" i="53"/>
  <c r="V138" i="53"/>
  <c r="X138" i="53"/>
  <c r="I139" i="53"/>
  <c r="L139" i="53"/>
  <c r="N139" i="53"/>
  <c r="P139" i="53"/>
  <c r="R139" i="53"/>
  <c r="T139" i="53"/>
  <c r="V139" i="53"/>
  <c r="X139" i="53"/>
  <c r="I140" i="53"/>
  <c r="L140" i="53"/>
  <c r="N140" i="53"/>
  <c r="P140" i="53"/>
  <c r="R140" i="53"/>
  <c r="T140" i="53"/>
  <c r="V140" i="53"/>
  <c r="X140" i="53"/>
  <c r="H141" i="53"/>
  <c r="I141" i="53"/>
  <c r="Z141" i="53" s="1"/>
  <c r="K141" i="53"/>
  <c r="L141" i="53"/>
  <c r="M141" i="53"/>
  <c r="N141" i="53"/>
  <c r="O141" i="53"/>
  <c r="P141" i="53"/>
  <c r="Q141" i="53"/>
  <c r="R141" i="53"/>
  <c r="S141" i="53"/>
  <c r="T141" i="53"/>
  <c r="U141" i="53"/>
  <c r="V141" i="53"/>
  <c r="W141" i="53"/>
  <c r="X141" i="53"/>
  <c r="I147" i="53"/>
  <c r="L147" i="53"/>
  <c r="N147" i="53"/>
  <c r="P147" i="53"/>
  <c r="R147" i="53"/>
  <c r="T147" i="53"/>
  <c r="V147" i="53"/>
  <c r="X147" i="53"/>
  <c r="I148" i="53"/>
  <c r="L148" i="53"/>
  <c r="N148" i="53"/>
  <c r="P148" i="53"/>
  <c r="R148" i="53"/>
  <c r="T148" i="53"/>
  <c r="V148" i="53"/>
  <c r="X148" i="53"/>
  <c r="I149" i="53"/>
  <c r="L149" i="53"/>
  <c r="N149" i="53"/>
  <c r="P149" i="53"/>
  <c r="R149" i="53"/>
  <c r="T149" i="53"/>
  <c r="V149" i="53"/>
  <c r="X149" i="53"/>
  <c r="I150" i="53"/>
  <c r="L150" i="53"/>
  <c r="N150" i="53"/>
  <c r="P150" i="53"/>
  <c r="R150" i="53"/>
  <c r="T150" i="53"/>
  <c r="V150" i="53"/>
  <c r="X150" i="53"/>
  <c r="I151" i="53"/>
  <c r="L151" i="53"/>
  <c r="N151" i="53"/>
  <c r="P151" i="53"/>
  <c r="R151" i="53"/>
  <c r="T151" i="53"/>
  <c r="V151" i="53"/>
  <c r="X151" i="53"/>
  <c r="I152" i="53"/>
  <c r="L152" i="53"/>
  <c r="N152" i="53"/>
  <c r="P152" i="53"/>
  <c r="R152" i="53"/>
  <c r="T152" i="53"/>
  <c r="V152" i="53"/>
  <c r="X152" i="53"/>
  <c r="I153" i="53"/>
  <c r="L153" i="53"/>
  <c r="N153" i="53"/>
  <c r="P153" i="53"/>
  <c r="R153" i="53"/>
  <c r="T153" i="53"/>
  <c r="V153" i="53"/>
  <c r="X153" i="53"/>
  <c r="I154" i="53"/>
  <c r="L154" i="53"/>
  <c r="N154" i="53"/>
  <c r="P154" i="53"/>
  <c r="R154" i="53"/>
  <c r="T154" i="53"/>
  <c r="V154" i="53"/>
  <c r="X154" i="53"/>
  <c r="I155" i="53"/>
  <c r="L155" i="53"/>
  <c r="N155" i="53"/>
  <c r="P155" i="53"/>
  <c r="R155" i="53"/>
  <c r="T155" i="53"/>
  <c r="V155" i="53"/>
  <c r="X155" i="53"/>
  <c r="I156" i="53"/>
  <c r="L156" i="53"/>
  <c r="N156" i="53"/>
  <c r="P156" i="53"/>
  <c r="R156" i="53"/>
  <c r="T156" i="53"/>
  <c r="V156" i="53"/>
  <c r="X156" i="53"/>
  <c r="I157" i="53"/>
  <c r="L157" i="53"/>
  <c r="N157" i="53"/>
  <c r="P157" i="53"/>
  <c r="R157" i="53"/>
  <c r="T157" i="53"/>
  <c r="V157" i="53"/>
  <c r="X157" i="53"/>
  <c r="I158" i="53"/>
  <c r="L158" i="53"/>
  <c r="N158" i="53"/>
  <c r="P158" i="53"/>
  <c r="R158" i="53"/>
  <c r="T158" i="53"/>
  <c r="V158" i="53"/>
  <c r="X158" i="53"/>
  <c r="I159" i="53"/>
  <c r="L159" i="53"/>
  <c r="N159" i="53"/>
  <c r="P159" i="53"/>
  <c r="R159" i="53"/>
  <c r="T159" i="53"/>
  <c r="V159" i="53"/>
  <c r="X159" i="53"/>
  <c r="I160" i="53"/>
  <c r="L160" i="53"/>
  <c r="N160" i="53"/>
  <c r="P160" i="53"/>
  <c r="R160" i="53"/>
  <c r="T160" i="53"/>
  <c r="V160" i="53"/>
  <c r="X160" i="53"/>
  <c r="I161" i="53"/>
  <c r="L161" i="53"/>
  <c r="N161" i="53"/>
  <c r="P161" i="53"/>
  <c r="R161" i="53"/>
  <c r="T161" i="53"/>
  <c r="V161" i="53"/>
  <c r="X161" i="53"/>
  <c r="I162" i="53"/>
  <c r="L162" i="53"/>
  <c r="N162" i="53"/>
  <c r="P162" i="53"/>
  <c r="R162" i="53"/>
  <c r="T162" i="53"/>
  <c r="V162" i="53"/>
  <c r="X162" i="53"/>
  <c r="H163" i="53"/>
  <c r="I163" i="53"/>
  <c r="Z163" i="53"/>
  <c r="K163" i="53"/>
  <c r="L163" i="53"/>
  <c r="M163" i="53"/>
  <c r="N163" i="53"/>
  <c r="O163" i="53"/>
  <c r="P163" i="53"/>
  <c r="Q163" i="53"/>
  <c r="R163" i="53"/>
  <c r="S163" i="53"/>
  <c r="T163" i="53"/>
  <c r="U163" i="53"/>
  <c r="V163" i="53"/>
  <c r="W163" i="53"/>
  <c r="X163" i="53"/>
  <c r="I165" i="53"/>
  <c r="L165" i="53"/>
  <c r="N165" i="53"/>
  <c r="P165" i="53"/>
  <c r="R165" i="53"/>
  <c r="T165" i="53"/>
  <c r="V165" i="53"/>
  <c r="X165" i="53"/>
  <c r="I166" i="53"/>
  <c r="L166" i="53"/>
  <c r="N166" i="53"/>
  <c r="P166" i="53"/>
  <c r="R166" i="53"/>
  <c r="T166" i="53"/>
  <c r="V166" i="53"/>
  <c r="X166" i="53"/>
  <c r="I167" i="53"/>
  <c r="L167" i="53"/>
  <c r="N167" i="53"/>
  <c r="P167" i="53"/>
  <c r="R167" i="53"/>
  <c r="T167" i="53"/>
  <c r="V167" i="53"/>
  <c r="X167" i="53"/>
  <c r="I168" i="53"/>
  <c r="L168" i="53"/>
  <c r="N168" i="53"/>
  <c r="P168" i="53"/>
  <c r="R168" i="53"/>
  <c r="T168" i="53"/>
  <c r="V168" i="53"/>
  <c r="X168" i="53"/>
  <c r="I169" i="53"/>
  <c r="L169" i="53"/>
  <c r="N169" i="53"/>
  <c r="P169" i="53"/>
  <c r="R169" i="53"/>
  <c r="T169" i="53"/>
  <c r="V169" i="53"/>
  <c r="X169" i="53"/>
  <c r="I170" i="53"/>
  <c r="L170" i="53"/>
  <c r="N170" i="53"/>
  <c r="P170" i="53"/>
  <c r="R170" i="53"/>
  <c r="T170" i="53"/>
  <c r="V170" i="53"/>
  <c r="X170" i="53"/>
  <c r="I171" i="53"/>
  <c r="L171" i="53"/>
  <c r="N171" i="53"/>
  <c r="P171" i="53"/>
  <c r="R171" i="53"/>
  <c r="T171" i="53"/>
  <c r="V171" i="53"/>
  <c r="X171" i="53"/>
  <c r="I172" i="53"/>
  <c r="L172" i="53"/>
  <c r="N172" i="53"/>
  <c r="P172" i="53"/>
  <c r="R172" i="53"/>
  <c r="T172" i="53"/>
  <c r="V172" i="53"/>
  <c r="X172" i="53"/>
  <c r="I173" i="53"/>
  <c r="L173" i="53"/>
  <c r="N173" i="53"/>
  <c r="P173" i="53"/>
  <c r="R173" i="53"/>
  <c r="T173" i="53"/>
  <c r="V173" i="53"/>
  <c r="X173" i="53"/>
  <c r="I174" i="53"/>
  <c r="L174" i="53"/>
  <c r="N174" i="53"/>
  <c r="P174" i="53"/>
  <c r="R174" i="53"/>
  <c r="T174" i="53"/>
  <c r="V174" i="53"/>
  <c r="X174" i="53"/>
  <c r="I175" i="53"/>
  <c r="L175" i="53"/>
  <c r="N175" i="53"/>
  <c r="P175" i="53"/>
  <c r="R175" i="53"/>
  <c r="T175" i="53"/>
  <c r="V175" i="53"/>
  <c r="X175" i="53"/>
  <c r="I176" i="53"/>
  <c r="L176" i="53"/>
  <c r="N176" i="53"/>
  <c r="P176" i="53"/>
  <c r="R176" i="53"/>
  <c r="T176" i="53"/>
  <c r="V176" i="53"/>
  <c r="X176" i="53"/>
  <c r="I177" i="53"/>
  <c r="L177" i="53"/>
  <c r="N177" i="53"/>
  <c r="P177" i="53"/>
  <c r="R177" i="53"/>
  <c r="T177" i="53"/>
  <c r="V177" i="53"/>
  <c r="X177" i="53"/>
  <c r="I178" i="53"/>
  <c r="L178" i="53"/>
  <c r="N178" i="53"/>
  <c r="P178" i="53"/>
  <c r="R178" i="53"/>
  <c r="T178" i="53"/>
  <c r="V178" i="53"/>
  <c r="X178" i="53"/>
  <c r="I179" i="53"/>
  <c r="L179" i="53"/>
  <c r="N179" i="53"/>
  <c r="P179" i="53"/>
  <c r="R179" i="53"/>
  <c r="T179" i="53"/>
  <c r="V179" i="53"/>
  <c r="X179" i="53"/>
  <c r="I180" i="53"/>
  <c r="L180" i="53"/>
  <c r="N180" i="53"/>
  <c r="P180" i="53"/>
  <c r="R180" i="53"/>
  <c r="T180" i="53"/>
  <c r="V180" i="53"/>
  <c r="X180" i="53"/>
  <c r="I181" i="53"/>
  <c r="L181" i="53"/>
  <c r="N181" i="53"/>
  <c r="P181" i="53"/>
  <c r="R181" i="53"/>
  <c r="T181" i="53"/>
  <c r="V181" i="53"/>
  <c r="X181" i="53"/>
  <c r="H182" i="53"/>
  <c r="I182" i="53"/>
  <c r="Z182" i="53" s="1"/>
  <c r="K182" i="53"/>
  <c r="L182" i="53"/>
  <c r="M182" i="53"/>
  <c r="N182" i="53"/>
  <c r="O182" i="53"/>
  <c r="P182" i="53"/>
  <c r="Q182" i="53"/>
  <c r="R182" i="53"/>
  <c r="S182" i="53"/>
  <c r="T182" i="53"/>
  <c r="U182" i="53"/>
  <c r="V182" i="53"/>
  <c r="W182" i="53"/>
  <c r="X182" i="53"/>
  <c r="I188" i="53"/>
  <c r="L188" i="53"/>
  <c r="N188" i="53"/>
  <c r="P188" i="53"/>
  <c r="R188" i="53"/>
  <c r="T188" i="53"/>
  <c r="V188" i="53"/>
  <c r="X188" i="53"/>
  <c r="I189" i="53"/>
  <c r="L189" i="53"/>
  <c r="N189" i="53"/>
  <c r="P189" i="53"/>
  <c r="R189" i="53"/>
  <c r="T189" i="53"/>
  <c r="V189" i="53"/>
  <c r="X189" i="53"/>
  <c r="I190" i="53"/>
  <c r="L190" i="53"/>
  <c r="N190" i="53"/>
  <c r="P190" i="53"/>
  <c r="R190" i="53"/>
  <c r="T190" i="53"/>
  <c r="V190" i="53"/>
  <c r="X190" i="53"/>
  <c r="I191" i="53"/>
  <c r="L191" i="53"/>
  <c r="N191" i="53"/>
  <c r="P191" i="53"/>
  <c r="R191" i="53"/>
  <c r="T191" i="53"/>
  <c r="V191" i="53"/>
  <c r="X191" i="53"/>
  <c r="I192" i="53"/>
  <c r="L192" i="53"/>
  <c r="N192" i="53"/>
  <c r="P192" i="53"/>
  <c r="R192" i="53"/>
  <c r="T192" i="53"/>
  <c r="V192" i="53"/>
  <c r="X192" i="53"/>
  <c r="I193" i="53"/>
  <c r="L193" i="53"/>
  <c r="N193" i="53"/>
  <c r="P193" i="53"/>
  <c r="R193" i="53"/>
  <c r="T193" i="53"/>
  <c r="V193" i="53"/>
  <c r="X193" i="53"/>
  <c r="I194" i="53"/>
  <c r="L194" i="53"/>
  <c r="N194" i="53"/>
  <c r="P194" i="53"/>
  <c r="R194" i="53"/>
  <c r="T194" i="53"/>
  <c r="V194" i="53"/>
  <c r="X194" i="53"/>
  <c r="I195" i="53"/>
  <c r="L195" i="53"/>
  <c r="N195" i="53"/>
  <c r="P195" i="53"/>
  <c r="R195" i="53"/>
  <c r="T195" i="53"/>
  <c r="V195" i="53"/>
  <c r="X195" i="53"/>
  <c r="I196" i="53"/>
  <c r="L196" i="53"/>
  <c r="N196" i="53"/>
  <c r="P196" i="53"/>
  <c r="R196" i="53"/>
  <c r="T196" i="53"/>
  <c r="V196" i="53"/>
  <c r="X196" i="53"/>
  <c r="I197" i="53"/>
  <c r="L197" i="53"/>
  <c r="N197" i="53"/>
  <c r="P197" i="53"/>
  <c r="R197" i="53"/>
  <c r="T197" i="53"/>
  <c r="V197" i="53"/>
  <c r="X197" i="53"/>
  <c r="I198" i="53"/>
  <c r="L198" i="53"/>
  <c r="N198" i="53"/>
  <c r="P198" i="53"/>
  <c r="R198" i="53"/>
  <c r="T198" i="53"/>
  <c r="V198" i="53"/>
  <c r="X198" i="53"/>
  <c r="I199" i="53"/>
  <c r="I204" i="53" s="1"/>
  <c r="Z204" i="53" s="1"/>
  <c r="L199" i="53"/>
  <c r="N199" i="53"/>
  <c r="P199" i="53"/>
  <c r="R199" i="53"/>
  <c r="T199" i="53"/>
  <c r="V199" i="53"/>
  <c r="X199" i="53"/>
  <c r="I200" i="53"/>
  <c r="L200" i="53"/>
  <c r="N200" i="53"/>
  <c r="P200" i="53"/>
  <c r="R200" i="53"/>
  <c r="T200" i="53"/>
  <c r="V200" i="53"/>
  <c r="X200" i="53"/>
  <c r="I201" i="53"/>
  <c r="L201" i="53"/>
  <c r="N201" i="53"/>
  <c r="P201" i="53"/>
  <c r="R201" i="53"/>
  <c r="T201" i="53"/>
  <c r="V201" i="53"/>
  <c r="X201" i="53"/>
  <c r="I202" i="53"/>
  <c r="L202" i="53"/>
  <c r="N202" i="53"/>
  <c r="P202" i="53"/>
  <c r="R202" i="53"/>
  <c r="T202" i="53"/>
  <c r="V202" i="53"/>
  <c r="X202" i="53"/>
  <c r="I203" i="53"/>
  <c r="L203" i="53"/>
  <c r="N203" i="53"/>
  <c r="P203" i="53"/>
  <c r="R203" i="53"/>
  <c r="T203" i="53"/>
  <c r="V203" i="53"/>
  <c r="X203" i="53"/>
  <c r="H204" i="53"/>
  <c r="K204" i="53"/>
  <c r="L204" i="53"/>
  <c r="M204" i="53"/>
  <c r="N204" i="53"/>
  <c r="O204" i="53"/>
  <c r="P204" i="53"/>
  <c r="Q204" i="53"/>
  <c r="R204" i="53"/>
  <c r="S204" i="53"/>
  <c r="T204" i="53"/>
  <c r="U204" i="53"/>
  <c r="V204" i="53"/>
  <c r="W204" i="53"/>
  <c r="X204" i="53"/>
  <c r="I206" i="53"/>
  <c r="L206" i="53"/>
  <c r="N206" i="53"/>
  <c r="P206" i="53"/>
  <c r="R206" i="53"/>
  <c r="T206" i="53"/>
  <c r="V206" i="53"/>
  <c r="X206" i="53"/>
  <c r="I207" i="53"/>
  <c r="L207" i="53"/>
  <c r="N207" i="53"/>
  <c r="P207" i="53"/>
  <c r="R207" i="53"/>
  <c r="T207" i="53"/>
  <c r="V207" i="53"/>
  <c r="X207" i="53"/>
  <c r="I208" i="53"/>
  <c r="L208" i="53"/>
  <c r="N208" i="53"/>
  <c r="P208" i="53"/>
  <c r="R208" i="53"/>
  <c r="T208" i="53"/>
  <c r="V208" i="53"/>
  <c r="X208" i="53"/>
  <c r="I209" i="53"/>
  <c r="L209" i="53"/>
  <c r="N209" i="53"/>
  <c r="P209" i="53"/>
  <c r="R209" i="53"/>
  <c r="T209" i="53"/>
  <c r="V209" i="53"/>
  <c r="X209" i="53"/>
  <c r="I210" i="53"/>
  <c r="L210" i="53"/>
  <c r="N210" i="53"/>
  <c r="P210" i="53"/>
  <c r="R210" i="53"/>
  <c r="T210" i="53"/>
  <c r="V210" i="53"/>
  <c r="X210" i="53"/>
  <c r="I211" i="53"/>
  <c r="L211" i="53"/>
  <c r="N211" i="53"/>
  <c r="P211" i="53"/>
  <c r="R211" i="53"/>
  <c r="T211" i="53"/>
  <c r="V211" i="53"/>
  <c r="X211" i="53"/>
  <c r="I212" i="53"/>
  <c r="L212" i="53"/>
  <c r="N212" i="53"/>
  <c r="P212" i="53"/>
  <c r="R212" i="53"/>
  <c r="T212" i="53"/>
  <c r="V212" i="53"/>
  <c r="X212" i="53"/>
  <c r="I213" i="53"/>
  <c r="L213" i="53"/>
  <c r="N213" i="53"/>
  <c r="P213" i="53"/>
  <c r="R213" i="53"/>
  <c r="T213" i="53"/>
  <c r="V213" i="53"/>
  <c r="X213" i="53"/>
  <c r="I214" i="53"/>
  <c r="L214" i="53"/>
  <c r="N214" i="53"/>
  <c r="P214" i="53"/>
  <c r="R214" i="53"/>
  <c r="T214" i="53"/>
  <c r="V214" i="53"/>
  <c r="X214" i="53"/>
  <c r="I215" i="53"/>
  <c r="L215" i="53"/>
  <c r="N215" i="53"/>
  <c r="P215" i="53"/>
  <c r="R215" i="53"/>
  <c r="T215" i="53"/>
  <c r="V215" i="53"/>
  <c r="X215" i="53"/>
  <c r="I216" i="53"/>
  <c r="L216" i="53"/>
  <c r="N216" i="53"/>
  <c r="P216" i="53"/>
  <c r="R216" i="53"/>
  <c r="T216" i="53"/>
  <c r="V216" i="53"/>
  <c r="X216" i="53"/>
  <c r="I217" i="53"/>
  <c r="L217" i="53"/>
  <c r="N217" i="53"/>
  <c r="P217" i="53"/>
  <c r="R217" i="53"/>
  <c r="T217" i="53"/>
  <c r="V217" i="53"/>
  <c r="X217" i="53"/>
  <c r="I218" i="53"/>
  <c r="L218" i="53"/>
  <c r="N218" i="53"/>
  <c r="P218" i="53"/>
  <c r="R218" i="53"/>
  <c r="T218" i="53"/>
  <c r="V218" i="53"/>
  <c r="X218" i="53"/>
  <c r="I219" i="53"/>
  <c r="L219" i="53"/>
  <c r="N219" i="53"/>
  <c r="P219" i="53"/>
  <c r="R219" i="53"/>
  <c r="T219" i="53"/>
  <c r="V219" i="53"/>
  <c r="X219" i="53"/>
  <c r="I220" i="53"/>
  <c r="L220" i="53"/>
  <c r="N220" i="53"/>
  <c r="P220" i="53"/>
  <c r="R220" i="53"/>
  <c r="T220" i="53"/>
  <c r="V220" i="53"/>
  <c r="X220" i="53"/>
  <c r="I221" i="53"/>
  <c r="L221" i="53"/>
  <c r="N221" i="53"/>
  <c r="P221" i="53"/>
  <c r="R221" i="53"/>
  <c r="T221" i="53"/>
  <c r="V221" i="53"/>
  <c r="X221" i="53"/>
  <c r="I222" i="53"/>
  <c r="L222" i="53"/>
  <c r="N222" i="53"/>
  <c r="P222" i="53"/>
  <c r="R222" i="53"/>
  <c r="T222" i="53"/>
  <c r="V222" i="53"/>
  <c r="X222" i="53"/>
  <c r="H223" i="53"/>
  <c r="I223" i="53"/>
  <c r="Z223" i="53" s="1"/>
  <c r="K223" i="53"/>
  <c r="L223" i="53"/>
  <c r="M223" i="53"/>
  <c r="N223" i="53"/>
  <c r="O223" i="53"/>
  <c r="P223" i="53"/>
  <c r="Q223" i="53"/>
  <c r="R223" i="53"/>
  <c r="S223" i="53"/>
  <c r="T223" i="53"/>
  <c r="U223" i="53"/>
  <c r="V223" i="53"/>
  <c r="W223" i="53"/>
  <c r="X223" i="53"/>
  <c r="I230" i="53"/>
  <c r="L230" i="53"/>
  <c r="N230" i="53"/>
  <c r="P230" i="53"/>
  <c r="R230" i="53"/>
  <c r="T230" i="53"/>
  <c r="V230" i="53"/>
  <c r="X230" i="53"/>
  <c r="I231" i="53"/>
  <c r="L231" i="53"/>
  <c r="N231" i="53"/>
  <c r="P231" i="53"/>
  <c r="R231" i="53"/>
  <c r="T231" i="53"/>
  <c r="V231" i="53"/>
  <c r="X231" i="53"/>
  <c r="I232" i="53"/>
  <c r="L232" i="53"/>
  <c r="N232" i="53"/>
  <c r="P232" i="53"/>
  <c r="R232" i="53"/>
  <c r="T232" i="53"/>
  <c r="V232" i="53"/>
  <c r="X232" i="53"/>
  <c r="I233" i="53"/>
  <c r="L233" i="53"/>
  <c r="N233" i="53"/>
  <c r="P233" i="53"/>
  <c r="R233" i="53"/>
  <c r="T233" i="53"/>
  <c r="V233" i="53"/>
  <c r="X233" i="53"/>
  <c r="I234" i="53"/>
  <c r="L234" i="53"/>
  <c r="N234" i="53"/>
  <c r="P234" i="53"/>
  <c r="R234" i="53"/>
  <c r="T234" i="53"/>
  <c r="V234" i="53"/>
  <c r="X234" i="53"/>
  <c r="I235" i="53"/>
  <c r="L235" i="53"/>
  <c r="N235" i="53"/>
  <c r="P235" i="53"/>
  <c r="R235" i="53"/>
  <c r="T235" i="53"/>
  <c r="V235" i="53"/>
  <c r="X235" i="53"/>
  <c r="I236" i="53"/>
  <c r="L236" i="53"/>
  <c r="N236" i="53"/>
  <c r="P236" i="53"/>
  <c r="R236" i="53"/>
  <c r="T236" i="53"/>
  <c r="V236" i="53"/>
  <c r="X236" i="53"/>
  <c r="I237" i="53"/>
  <c r="L237" i="53"/>
  <c r="N237" i="53"/>
  <c r="P237" i="53"/>
  <c r="R237" i="53"/>
  <c r="T237" i="53"/>
  <c r="V237" i="53"/>
  <c r="X237" i="53"/>
  <c r="I238" i="53"/>
  <c r="L238" i="53"/>
  <c r="N238" i="53"/>
  <c r="P238" i="53"/>
  <c r="R238" i="53"/>
  <c r="T238" i="53"/>
  <c r="V238" i="53"/>
  <c r="X238" i="53"/>
  <c r="I239" i="53"/>
  <c r="L239" i="53"/>
  <c r="N239" i="53"/>
  <c r="P239" i="53"/>
  <c r="R239" i="53"/>
  <c r="T239" i="53"/>
  <c r="V239" i="53"/>
  <c r="X239" i="53"/>
  <c r="I240" i="53"/>
  <c r="L240" i="53"/>
  <c r="N240" i="53"/>
  <c r="P240" i="53"/>
  <c r="R240" i="53"/>
  <c r="T240" i="53"/>
  <c r="V240" i="53"/>
  <c r="X240" i="53"/>
  <c r="I241" i="53"/>
  <c r="L241" i="53"/>
  <c r="N241" i="53"/>
  <c r="P241" i="53"/>
  <c r="R241" i="53"/>
  <c r="T241" i="53"/>
  <c r="V241" i="53"/>
  <c r="X241" i="53"/>
  <c r="I242" i="53"/>
  <c r="L242" i="53"/>
  <c r="N242" i="53"/>
  <c r="P242" i="53"/>
  <c r="R242" i="53"/>
  <c r="T242" i="53"/>
  <c r="V242" i="53"/>
  <c r="X242" i="53"/>
  <c r="I243" i="53"/>
  <c r="L243" i="53"/>
  <c r="N243" i="53"/>
  <c r="P243" i="53"/>
  <c r="R243" i="53"/>
  <c r="T243" i="53"/>
  <c r="V243" i="53"/>
  <c r="X243" i="53"/>
  <c r="I244" i="53"/>
  <c r="L244" i="53"/>
  <c r="N244" i="53"/>
  <c r="P244" i="53"/>
  <c r="R244" i="53"/>
  <c r="T244" i="53"/>
  <c r="V244" i="53"/>
  <c r="X244" i="53"/>
  <c r="I245" i="53"/>
  <c r="L245" i="53"/>
  <c r="N245" i="53"/>
  <c r="P245" i="53"/>
  <c r="R245" i="53"/>
  <c r="T245" i="53"/>
  <c r="V245" i="53"/>
  <c r="X245" i="53"/>
  <c r="H246" i="53"/>
  <c r="I246" i="53"/>
  <c r="Z246" i="53"/>
  <c r="K246" i="53"/>
  <c r="L246" i="53"/>
  <c r="M246" i="53"/>
  <c r="N246" i="53"/>
  <c r="O246" i="53"/>
  <c r="P246" i="53"/>
  <c r="Q246" i="53"/>
  <c r="R246" i="53"/>
  <c r="S246" i="53"/>
  <c r="T246" i="53"/>
  <c r="U246" i="53"/>
  <c r="V246" i="53"/>
  <c r="W246" i="53"/>
  <c r="X246" i="53"/>
  <c r="I248" i="53"/>
  <c r="L248" i="53"/>
  <c r="N248" i="53"/>
  <c r="P248" i="53"/>
  <c r="R248" i="53"/>
  <c r="T248" i="53"/>
  <c r="V248" i="53"/>
  <c r="X248" i="53"/>
  <c r="I249" i="53"/>
  <c r="L249" i="53"/>
  <c r="N249" i="53"/>
  <c r="P249" i="53"/>
  <c r="R249" i="53"/>
  <c r="T249" i="53"/>
  <c r="V249" i="53"/>
  <c r="X249" i="53"/>
  <c r="I250" i="53"/>
  <c r="L250" i="53"/>
  <c r="N250" i="53"/>
  <c r="P250" i="53"/>
  <c r="R250" i="53"/>
  <c r="T250" i="53"/>
  <c r="V250" i="53"/>
  <c r="X250" i="53"/>
  <c r="I251" i="53"/>
  <c r="L251" i="53"/>
  <c r="N251" i="53"/>
  <c r="P251" i="53"/>
  <c r="R251" i="53"/>
  <c r="T251" i="53"/>
  <c r="V251" i="53"/>
  <c r="X251" i="53"/>
  <c r="I252" i="53"/>
  <c r="L252" i="53"/>
  <c r="N252" i="53"/>
  <c r="P252" i="53"/>
  <c r="R252" i="53"/>
  <c r="T252" i="53"/>
  <c r="V252" i="53"/>
  <c r="X252" i="53"/>
  <c r="I253" i="53"/>
  <c r="L253" i="53"/>
  <c r="N253" i="53"/>
  <c r="P253" i="53"/>
  <c r="R253" i="53"/>
  <c r="T253" i="53"/>
  <c r="V253" i="53"/>
  <c r="X253" i="53"/>
  <c r="I254" i="53"/>
  <c r="L254" i="53"/>
  <c r="N254" i="53"/>
  <c r="P254" i="53"/>
  <c r="R254" i="53"/>
  <c r="T254" i="53"/>
  <c r="V254" i="53"/>
  <c r="X254" i="53"/>
  <c r="I255" i="53"/>
  <c r="L255" i="53"/>
  <c r="N255" i="53"/>
  <c r="P255" i="53"/>
  <c r="R255" i="53"/>
  <c r="T255" i="53"/>
  <c r="V255" i="53"/>
  <c r="X255" i="53"/>
  <c r="I256" i="53"/>
  <c r="L256" i="53"/>
  <c r="N256" i="53"/>
  <c r="P256" i="53"/>
  <c r="R256" i="53"/>
  <c r="T256" i="53"/>
  <c r="V256" i="53"/>
  <c r="X256" i="53"/>
  <c r="I257" i="53"/>
  <c r="L257" i="53"/>
  <c r="N257" i="53"/>
  <c r="P257" i="53"/>
  <c r="R257" i="53"/>
  <c r="T257" i="53"/>
  <c r="V257" i="53"/>
  <c r="X257" i="53"/>
  <c r="I258" i="53"/>
  <c r="L258" i="53"/>
  <c r="N258" i="53"/>
  <c r="P258" i="53"/>
  <c r="R258" i="53"/>
  <c r="T258" i="53"/>
  <c r="V258" i="53"/>
  <c r="X258" i="53"/>
  <c r="I259" i="53"/>
  <c r="L259" i="53"/>
  <c r="N259" i="53"/>
  <c r="P259" i="53"/>
  <c r="R259" i="53"/>
  <c r="T259" i="53"/>
  <c r="V259" i="53"/>
  <c r="X259" i="53"/>
  <c r="I260" i="53"/>
  <c r="L260" i="53"/>
  <c r="N260" i="53"/>
  <c r="P260" i="53"/>
  <c r="R260" i="53"/>
  <c r="T260" i="53"/>
  <c r="V260" i="53"/>
  <c r="X260" i="53"/>
  <c r="I261" i="53"/>
  <c r="L261" i="53"/>
  <c r="N261" i="53"/>
  <c r="P261" i="53"/>
  <c r="R261" i="53"/>
  <c r="T261" i="53"/>
  <c r="V261" i="53"/>
  <c r="X261" i="53"/>
  <c r="I262" i="53"/>
  <c r="L262" i="53"/>
  <c r="N262" i="53"/>
  <c r="P262" i="53"/>
  <c r="R262" i="53"/>
  <c r="T262" i="53"/>
  <c r="V262" i="53"/>
  <c r="X262" i="53"/>
  <c r="I263" i="53"/>
  <c r="L263" i="53"/>
  <c r="N263" i="53"/>
  <c r="P263" i="53"/>
  <c r="R263" i="53"/>
  <c r="T263" i="53"/>
  <c r="V263" i="53"/>
  <c r="X263" i="53"/>
  <c r="I264" i="53"/>
  <c r="L264" i="53"/>
  <c r="N264" i="53"/>
  <c r="P264" i="53"/>
  <c r="R264" i="53"/>
  <c r="T264" i="53"/>
  <c r="V264" i="53"/>
  <c r="X264" i="53"/>
  <c r="H265" i="53"/>
  <c r="I265" i="53"/>
  <c r="Z265" i="53"/>
  <c r="K265" i="53"/>
  <c r="L265" i="53"/>
  <c r="M265" i="53"/>
  <c r="N265" i="53"/>
  <c r="O265" i="53"/>
  <c r="P265" i="53"/>
  <c r="Q265" i="53"/>
  <c r="R265" i="53"/>
  <c r="S265" i="53"/>
  <c r="T265" i="53"/>
  <c r="U265" i="53"/>
  <c r="V265" i="53"/>
  <c r="W265" i="53"/>
  <c r="X265" i="53"/>
  <c r="I271" i="53"/>
  <c r="L271" i="53"/>
  <c r="N271" i="53"/>
  <c r="P271" i="53"/>
  <c r="R271" i="53"/>
  <c r="T271" i="53"/>
  <c r="V271" i="53"/>
  <c r="X271" i="53"/>
  <c r="I272" i="53"/>
  <c r="L272" i="53"/>
  <c r="N272" i="53"/>
  <c r="P272" i="53"/>
  <c r="R272" i="53"/>
  <c r="T272" i="53"/>
  <c r="V272" i="53"/>
  <c r="X272" i="53"/>
  <c r="I273" i="53"/>
  <c r="L273" i="53"/>
  <c r="N273" i="53"/>
  <c r="P273" i="53"/>
  <c r="R273" i="53"/>
  <c r="T273" i="53"/>
  <c r="V273" i="53"/>
  <c r="X273" i="53"/>
  <c r="I274" i="53"/>
  <c r="L274" i="53"/>
  <c r="N274" i="53"/>
  <c r="P274" i="53"/>
  <c r="R274" i="53"/>
  <c r="T274" i="53"/>
  <c r="V274" i="53"/>
  <c r="X274" i="53"/>
  <c r="I275" i="53"/>
  <c r="L275" i="53"/>
  <c r="N275" i="53"/>
  <c r="P275" i="53"/>
  <c r="R275" i="53"/>
  <c r="T275" i="53"/>
  <c r="V275" i="53"/>
  <c r="X275" i="53"/>
  <c r="I276" i="53"/>
  <c r="L276" i="53"/>
  <c r="N276" i="53"/>
  <c r="P276" i="53"/>
  <c r="R276" i="53"/>
  <c r="T276" i="53"/>
  <c r="V276" i="53"/>
  <c r="X276" i="53"/>
  <c r="I277" i="53"/>
  <c r="L277" i="53"/>
  <c r="N277" i="53"/>
  <c r="P277" i="53"/>
  <c r="R277" i="53"/>
  <c r="T277" i="53"/>
  <c r="V277" i="53"/>
  <c r="X277" i="53"/>
  <c r="I278" i="53"/>
  <c r="L278" i="53"/>
  <c r="N278" i="53"/>
  <c r="P278" i="53"/>
  <c r="R278" i="53"/>
  <c r="T278" i="53"/>
  <c r="V278" i="53"/>
  <c r="X278" i="53"/>
  <c r="I279" i="53"/>
  <c r="L279" i="53"/>
  <c r="N279" i="53"/>
  <c r="P279" i="53"/>
  <c r="R279" i="53"/>
  <c r="T279" i="53"/>
  <c r="V279" i="53"/>
  <c r="X279" i="53"/>
  <c r="I280" i="53"/>
  <c r="L280" i="53"/>
  <c r="N280" i="53"/>
  <c r="P280" i="53"/>
  <c r="R280" i="53"/>
  <c r="T280" i="53"/>
  <c r="V280" i="53"/>
  <c r="X280" i="53"/>
  <c r="I281" i="53"/>
  <c r="L281" i="53"/>
  <c r="N281" i="53"/>
  <c r="P281" i="53"/>
  <c r="R281" i="53"/>
  <c r="T281" i="53"/>
  <c r="V281" i="53"/>
  <c r="X281" i="53"/>
  <c r="I282" i="53"/>
  <c r="L282" i="53"/>
  <c r="N282" i="53"/>
  <c r="P282" i="53"/>
  <c r="R282" i="53"/>
  <c r="T282" i="53"/>
  <c r="V282" i="53"/>
  <c r="X282" i="53"/>
  <c r="I283" i="53"/>
  <c r="L283" i="53"/>
  <c r="N283" i="53"/>
  <c r="P283" i="53"/>
  <c r="R283" i="53"/>
  <c r="T283" i="53"/>
  <c r="V283" i="53"/>
  <c r="X283" i="53"/>
  <c r="I284" i="53"/>
  <c r="L284" i="53"/>
  <c r="N284" i="53"/>
  <c r="P284" i="53"/>
  <c r="R284" i="53"/>
  <c r="T284" i="53"/>
  <c r="V284" i="53"/>
  <c r="X284" i="53"/>
  <c r="I285" i="53"/>
  <c r="L285" i="53"/>
  <c r="N285" i="53"/>
  <c r="P285" i="53"/>
  <c r="R285" i="53"/>
  <c r="T285" i="53"/>
  <c r="V285" i="53"/>
  <c r="X285" i="53"/>
  <c r="I286" i="53"/>
  <c r="L286" i="53"/>
  <c r="N286" i="53"/>
  <c r="P286" i="53"/>
  <c r="R286" i="53"/>
  <c r="T286" i="53"/>
  <c r="V286" i="53"/>
  <c r="X286" i="53"/>
  <c r="H287" i="53"/>
  <c r="I287" i="53"/>
  <c r="Z287" i="53" s="1"/>
  <c r="K287" i="53"/>
  <c r="L287" i="53"/>
  <c r="M287" i="53"/>
  <c r="N287" i="53"/>
  <c r="O287" i="53"/>
  <c r="P287" i="53"/>
  <c r="Q287" i="53"/>
  <c r="R287" i="53"/>
  <c r="S287" i="53"/>
  <c r="T287" i="53"/>
  <c r="U287" i="53"/>
  <c r="V287" i="53"/>
  <c r="W287" i="53"/>
  <c r="X287" i="53"/>
  <c r="I289" i="53"/>
  <c r="L289" i="53"/>
  <c r="N289" i="53"/>
  <c r="P289" i="53"/>
  <c r="R289" i="53"/>
  <c r="T289" i="53"/>
  <c r="V289" i="53"/>
  <c r="X289" i="53"/>
  <c r="I290" i="53"/>
  <c r="L290" i="53"/>
  <c r="N290" i="53"/>
  <c r="P290" i="53"/>
  <c r="R290" i="53"/>
  <c r="T290" i="53"/>
  <c r="V290" i="53"/>
  <c r="X290" i="53"/>
  <c r="I291" i="53"/>
  <c r="L291" i="53"/>
  <c r="N291" i="53"/>
  <c r="P291" i="53"/>
  <c r="R291" i="53"/>
  <c r="T291" i="53"/>
  <c r="V291" i="53"/>
  <c r="X291" i="53"/>
  <c r="I292" i="53"/>
  <c r="L292" i="53"/>
  <c r="N292" i="53"/>
  <c r="P292" i="53"/>
  <c r="R292" i="53"/>
  <c r="T292" i="53"/>
  <c r="V292" i="53"/>
  <c r="X292" i="53"/>
  <c r="I293" i="53"/>
  <c r="L293" i="53"/>
  <c r="N293" i="53"/>
  <c r="P293" i="53"/>
  <c r="R293" i="53"/>
  <c r="T293" i="53"/>
  <c r="V293" i="53"/>
  <c r="X293" i="53"/>
  <c r="I294" i="53"/>
  <c r="L294" i="53"/>
  <c r="N294" i="53"/>
  <c r="P294" i="53"/>
  <c r="R294" i="53"/>
  <c r="T294" i="53"/>
  <c r="V294" i="53"/>
  <c r="X294" i="53"/>
  <c r="I295" i="53"/>
  <c r="L295" i="53"/>
  <c r="N295" i="53"/>
  <c r="P295" i="53"/>
  <c r="R295" i="53"/>
  <c r="T295" i="53"/>
  <c r="V295" i="53"/>
  <c r="X295" i="53"/>
  <c r="I296" i="53"/>
  <c r="L296" i="53"/>
  <c r="N296" i="53"/>
  <c r="P296" i="53"/>
  <c r="R296" i="53"/>
  <c r="T296" i="53"/>
  <c r="V296" i="53"/>
  <c r="X296" i="53"/>
  <c r="I297" i="53"/>
  <c r="L297" i="53"/>
  <c r="N297" i="53"/>
  <c r="P297" i="53"/>
  <c r="R297" i="53"/>
  <c r="T297" i="53"/>
  <c r="V297" i="53"/>
  <c r="X297" i="53"/>
  <c r="I298" i="53"/>
  <c r="L298" i="53"/>
  <c r="N298" i="53"/>
  <c r="P298" i="53"/>
  <c r="R298" i="53"/>
  <c r="T298" i="53"/>
  <c r="V298" i="53"/>
  <c r="X298" i="53"/>
  <c r="I299" i="53"/>
  <c r="L299" i="53"/>
  <c r="N299" i="53"/>
  <c r="P299" i="53"/>
  <c r="R299" i="53"/>
  <c r="T299" i="53"/>
  <c r="V299" i="53"/>
  <c r="X299" i="53"/>
  <c r="I300" i="53"/>
  <c r="L300" i="53"/>
  <c r="N300" i="53"/>
  <c r="P300" i="53"/>
  <c r="R300" i="53"/>
  <c r="T300" i="53"/>
  <c r="V300" i="53"/>
  <c r="X300" i="53"/>
  <c r="I301" i="53"/>
  <c r="L301" i="53"/>
  <c r="N301" i="53"/>
  <c r="P301" i="53"/>
  <c r="R301" i="53"/>
  <c r="T301" i="53"/>
  <c r="V301" i="53"/>
  <c r="X301" i="53"/>
  <c r="I302" i="53"/>
  <c r="L302" i="53"/>
  <c r="N302" i="53"/>
  <c r="P302" i="53"/>
  <c r="R302" i="53"/>
  <c r="T302" i="53"/>
  <c r="V302" i="53"/>
  <c r="X302" i="53"/>
  <c r="I303" i="53"/>
  <c r="L303" i="53"/>
  <c r="N303" i="53"/>
  <c r="P303" i="53"/>
  <c r="R303" i="53"/>
  <c r="T303" i="53"/>
  <c r="V303" i="53"/>
  <c r="X303" i="53"/>
  <c r="I304" i="53"/>
  <c r="I306" i="53" s="1"/>
  <c r="Z306" i="53" s="1"/>
  <c r="L304" i="53"/>
  <c r="N304" i="53"/>
  <c r="P304" i="53"/>
  <c r="R304" i="53"/>
  <c r="T304" i="53"/>
  <c r="V304" i="53"/>
  <c r="X304" i="53"/>
  <c r="I305" i="53"/>
  <c r="L305" i="53"/>
  <c r="N305" i="53"/>
  <c r="P305" i="53"/>
  <c r="R305" i="53"/>
  <c r="T305" i="53"/>
  <c r="V305" i="53"/>
  <c r="X305" i="53"/>
  <c r="H306" i="53"/>
  <c r="K306" i="53"/>
  <c r="L306" i="53"/>
  <c r="M306" i="53"/>
  <c r="N306" i="53"/>
  <c r="O306" i="53"/>
  <c r="P306" i="53"/>
  <c r="Q306" i="53"/>
  <c r="R306" i="53"/>
  <c r="S306" i="53"/>
  <c r="T306" i="53"/>
  <c r="U306" i="53"/>
  <c r="V306" i="53"/>
  <c r="W306" i="53"/>
  <c r="X306" i="53"/>
  <c r="I312" i="53"/>
  <c r="L312" i="53"/>
  <c r="N312" i="53"/>
  <c r="P312" i="53"/>
  <c r="R312" i="53"/>
  <c r="T312" i="53"/>
  <c r="V312" i="53"/>
  <c r="X312" i="53"/>
  <c r="I313" i="53"/>
  <c r="L313" i="53"/>
  <c r="N313" i="53"/>
  <c r="P313" i="53"/>
  <c r="R313" i="53"/>
  <c r="T313" i="53"/>
  <c r="V313" i="53"/>
  <c r="X313" i="53"/>
  <c r="I314" i="53"/>
  <c r="L314" i="53"/>
  <c r="N314" i="53"/>
  <c r="P314" i="53"/>
  <c r="R314" i="53"/>
  <c r="T314" i="53"/>
  <c r="V314" i="53"/>
  <c r="X314" i="53"/>
  <c r="I315" i="53"/>
  <c r="L315" i="53"/>
  <c r="N315" i="53"/>
  <c r="P315" i="53"/>
  <c r="R315" i="53"/>
  <c r="T315" i="53"/>
  <c r="V315" i="53"/>
  <c r="X315" i="53"/>
  <c r="I316" i="53"/>
  <c r="L316" i="53"/>
  <c r="N316" i="53"/>
  <c r="P316" i="53"/>
  <c r="R316" i="53"/>
  <c r="T316" i="53"/>
  <c r="V316" i="53"/>
  <c r="X316" i="53"/>
  <c r="I317" i="53"/>
  <c r="L317" i="53"/>
  <c r="N317" i="53"/>
  <c r="P317" i="53"/>
  <c r="R317" i="53"/>
  <c r="T317" i="53"/>
  <c r="V317" i="53"/>
  <c r="X317" i="53"/>
  <c r="I318" i="53"/>
  <c r="L318" i="53"/>
  <c r="N318" i="53"/>
  <c r="P318" i="53"/>
  <c r="R318" i="53"/>
  <c r="T318" i="53"/>
  <c r="V318" i="53"/>
  <c r="X318" i="53"/>
  <c r="I319" i="53"/>
  <c r="L319" i="53"/>
  <c r="N319" i="53"/>
  <c r="P319" i="53"/>
  <c r="R319" i="53"/>
  <c r="T319" i="53"/>
  <c r="V319" i="53"/>
  <c r="X319" i="53"/>
  <c r="I320" i="53"/>
  <c r="L320" i="53"/>
  <c r="N320" i="53"/>
  <c r="P320" i="53"/>
  <c r="R320" i="53"/>
  <c r="T320" i="53"/>
  <c r="V320" i="53"/>
  <c r="X320" i="53"/>
  <c r="I321" i="53"/>
  <c r="L321" i="53"/>
  <c r="N321" i="53"/>
  <c r="P321" i="53"/>
  <c r="R321" i="53"/>
  <c r="T321" i="53"/>
  <c r="V321" i="53"/>
  <c r="X321" i="53"/>
  <c r="I322" i="53"/>
  <c r="L322" i="53"/>
  <c r="N322" i="53"/>
  <c r="P322" i="53"/>
  <c r="R322" i="53"/>
  <c r="T322" i="53"/>
  <c r="V322" i="53"/>
  <c r="X322" i="53"/>
  <c r="I323" i="53"/>
  <c r="L323" i="53"/>
  <c r="N323" i="53"/>
  <c r="P323" i="53"/>
  <c r="R323" i="53"/>
  <c r="T323" i="53"/>
  <c r="V323" i="53"/>
  <c r="X323" i="53"/>
  <c r="I324" i="53"/>
  <c r="L324" i="53"/>
  <c r="N324" i="53"/>
  <c r="P324" i="53"/>
  <c r="R324" i="53"/>
  <c r="T324" i="53"/>
  <c r="V324" i="53"/>
  <c r="X324" i="53"/>
  <c r="I325" i="53"/>
  <c r="L325" i="53"/>
  <c r="N325" i="53"/>
  <c r="P325" i="53"/>
  <c r="R325" i="53"/>
  <c r="T325" i="53"/>
  <c r="V325" i="53"/>
  <c r="X325" i="53"/>
  <c r="I326" i="53"/>
  <c r="L326" i="53"/>
  <c r="N326" i="53"/>
  <c r="P326" i="53"/>
  <c r="R326" i="53"/>
  <c r="T326" i="53"/>
  <c r="V326" i="53"/>
  <c r="X326" i="53"/>
  <c r="I327" i="53"/>
  <c r="L327" i="53"/>
  <c r="N327" i="53"/>
  <c r="P327" i="53"/>
  <c r="R327" i="53"/>
  <c r="T327" i="53"/>
  <c r="V327" i="53"/>
  <c r="X327" i="53"/>
  <c r="H328" i="53"/>
  <c r="I328" i="53"/>
  <c r="Z328" i="53" s="1"/>
  <c r="K328" i="53"/>
  <c r="L328" i="53"/>
  <c r="M328" i="53"/>
  <c r="N328" i="53"/>
  <c r="O328" i="53"/>
  <c r="P328" i="53"/>
  <c r="Q328" i="53"/>
  <c r="R328" i="53"/>
  <c r="S328" i="53"/>
  <c r="T328" i="53"/>
  <c r="U328" i="53"/>
  <c r="V328" i="53"/>
  <c r="W328" i="53"/>
  <c r="X328" i="53"/>
  <c r="I330" i="53"/>
  <c r="L330" i="53"/>
  <c r="N330" i="53"/>
  <c r="P330" i="53"/>
  <c r="R330" i="53"/>
  <c r="T330" i="53"/>
  <c r="V330" i="53"/>
  <c r="X330" i="53"/>
  <c r="I331" i="53"/>
  <c r="L331" i="53"/>
  <c r="N331" i="53"/>
  <c r="P331" i="53"/>
  <c r="R331" i="53"/>
  <c r="T331" i="53"/>
  <c r="V331" i="53"/>
  <c r="X331" i="53"/>
  <c r="I332" i="53"/>
  <c r="L332" i="53"/>
  <c r="N332" i="53"/>
  <c r="P332" i="53"/>
  <c r="R332" i="53"/>
  <c r="T332" i="53"/>
  <c r="V332" i="53"/>
  <c r="X332" i="53"/>
  <c r="I333" i="53"/>
  <c r="L333" i="53"/>
  <c r="N333" i="53"/>
  <c r="P333" i="53"/>
  <c r="R333" i="53"/>
  <c r="T333" i="53"/>
  <c r="V333" i="53"/>
  <c r="X333" i="53"/>
  <c r="I334" i="53"/>
  <c r="L334" i="53"/>
  <c r="N334" i="53"/>
  <c r="P334" i="53"/>
  <c r="R334" i="53"/>
  <c r="T334" i="53"/>
  <c r="V334" i="53"/>
  <c r="X334" i="53"/>
  <c r="I335" i="53"/>
  <c r="L335" i="53"/>
  <c r="N335" i="53"/>
  <c r="P335" i="53"/>
  <c r="R335" i="53"/>
  <c r="T335" i="53"/>
  <c r="V335" i="53"/>
  <c r="X335" i="53"/>
  <c r="I336" i="53"/>
  <c r="L336" i="53"/>
  <c r="N336" i="53"/>
  <c r="P336" i="53"/>
  <c r="R336" i="53"/>
  <c r="T336" i="53"/>
  <c r="V336" i="53"/>
  <c r="X336" i="53"/>
  <c r="I337" i="53"/>
  <c r="L337" i="53"/>
  <c r="N337" i="53"/>
  <c r="P337" i="53"/>
  <c r="R337" i="53"/>
  <c r="T337" i="53"/>
  <c r="V337" i="53"/>
  <c r="X337" i="53"/>
  <c r="I338" i="53"/>
  <c r="L338" i="53"/>
  <c r="N338" i="53"/>
  <c r="P338" i="53"/>
  <c r="R338" i="53"/>
  <c r="T338" i="53"/>
  <c r="V338" i="53"/>
  <c r="X338" i="53"/>
  <c r="I339" i="53"/>
  <c r="L339" i="53"/>
  <c r="N339" i="53"/>
  <c r="P339" i="53"/>
  <c r="R339" i="53"/>
  <c r="T339" i="53"/>
  <c r="V339" i="53"/>
  <c r="X339" i="53"/>
  <c r="I340" i="53"/>
  <c r="L340" i="53"/>
  <c r="N340" i="53"/>
  <c r="P340" i="53"/>
  <c r="R340" i="53"/>
  <c r="T340" i="53"/>
  <c r="V340" i="53"/>
  <c r="X340" i="53"/>
  <c r="I341" i="53"/>
  <c r="L341" i="53"/>
  <c r="N341" i="53"/>
  <c r="P341" i="53"/>
  <c r="R341" i="53"/>
  <c r="T341" i="53"/>
  <c r="V341" i="53"/>
  <c r="X341" i="53"/>
  <c r="I342" i="53"/>
  <c r="L342" i="53"/>
  <c r="N342" i="53"/>
  <c r="P342" i="53"/>
  <c r="R342" i="53"/>
  <c r="T342" i="53"/>
  <c r="V342" i="53"/>
  <c r="X342" i="53"/>
  <c r="I343" i="53"/>
  <c r="L343" i="53"/>
  <c r="N343" i="53"/>
  <c r="P343" i="53"/>
  <c r="R343" i="53"/>
  <c r="T343" i="53"/>
  <c r="V343" i="53"/>
  <c r="X343" i="53"/>
  <c r="I344" i="53"/>
  <c r="L344" i="53"/>
  <c r="N344" i="53"/>
  <c r="P344" i="53"/>
  <c r="R344" i="53"/>
  <c r="T344" i="53"/>
  <c r="V344" i="53"/>
  <c r="X344" i="53"/>
  <c r="I345" i="53"/>
  <c r="L345" i="53"/>
  <c r="N345" i="53"/>
  <c r="P345" i="53"/>
  <c r="R345" i="53"/>
  <c r="T345" i="53"/>
  <c r="V345" i="53"/>
  <c r="X345" i="53"/>
  <c r="I346" i="53"/>
  <c r="L346" i="53"/>
  <c r="N346" i="53"/>
  <c r="P346" i="53"/>
  <c r="R346" i="53"/>
  <c r="T346" i="53"/>
  <c r="V346" i="53"/>
  <c r="X346" i="53"/>
  <c r="H347" i="53"/>
  <c r="I347" i="53"/>
  <c r="Z347" i="53" s="1"/>
  <c r="K347" i="53"/>
  <c r="L347" i="53"/>
  <c r="M347" i="53"/>
  <c r="N347" i="53"/>
  <c r="O347" i="53"/>
  <c r="P347" i="53"/>
  <c r="Q347" i="53"/>
  <c r="R347" i="53"/>
  <c r="S347" i="53"/>
  <c r="T347" i="53"/>
  <c r="U347" i="53"/>
  <c r="V347" i="53"/>
  <c r="W347" i="53"/>
  <c r="X347" i="53"/>
  <c r="I353" i="53"/>
  <c r="L353" i="53"/>
  <c r="N353" i="53"/>
  <c r="P353" i="53"/>
  <c r="R353" i="53"/>
  <c r="T353" i="53"/>
  <c r="V353" i="53"/>
  <c r="X353" i="53"/>
  <c r="I354" i="53"/>
  <c r="L354" i="53"/>
  <c r="N354" i="53"/>
  <c r="P354" i="53"/>
  <c r="R354" i="53"/>
  <c r="T354" i="53"/>
  <c r="V354" i="53"/>
  <c r="X354" i="53"/>
  <c r="I355" i="53"/>
  <c r="L355" i="53"/>
  <c r="N355" i="53"/>
  <c r="P355" i="53"/>
  <c r="R355" i="53"/>
  <c r="T355" i="53"/>
  <c r="V355" i="53"/>
  <c r="X355" i="53"/>
  <c r="I356" i="53"/>
  <c r="L356" i="53"/>
  <c r="N356" i="53"/>
  <c r="P356" i="53"/>
  <c r="R356" i="53"/>
  <c r="T356" i="53"/>
  <c r="V356" i="53"/>
  <c r="X356" i="53"/>
  <c r="I357" i="53"/>
  <c r="L357" i="53"/>
  <c r="N357" i="53"/>
  <c r="P357" i="53"/>
  <c r="R357" i="53"/>
  <c r="T357" i="53"/>
  <c r="V357" i="53"/>
  <c r="X357" i="53"/>
  <c r="I358" i="53"/>
  <c r="L358" i="53"/>
  <c r="N358" i="53"/>
  <c r="P358" i="53"/>
  <c r="R358" i="53"/>
  <c r="T358" i="53"/>
  <c r="V358" i="53"/>
  <c r="X358" i="53"/>
  <c r="I359" i="53"/>
  <c r="L359" i="53"/>
  <c r="N359" i="53"/>
  <c r="P359" i="53"/>
  <c r="R359" i="53"/>
  <c r="T359" i="53"/>
  <c r="V359" i="53"/>
  <c r="X359" i="53"/>
  <c r="I360" i="53"/>
  <c r="L360" i="53"/>
  <c r="N360" i="53"/>
  <c r="P360" i="53"/>
  <c r="R360" i="53"/>
  <c r="T360" i="53"/>
  <c r="V360" i="53"/>
  <c r="X360" i="53"/>
  <c r="I361" i="53"/>
  <c r="L361" i="53"/>
  <c r="N361" i="53"/>
  <c r="P361" i="53"/>
  <c r="R361" i="53"/>
  <c r="T361" i="53"/>
  <c r="V361" i="53"/>
  <c r="X361" i="53"/>
  <c r="I362" i="53"/>
  <c r="L362" i="53"/>
  <c r="N362" i="53"/>
  <c r="P362" i="53"/>
  <c r="R362" i="53"/>
  <c r="T362" i="53"/>
  <c r="V362" i="53"/>
  <c r="X362" i="53"/>
  <c r="I363" i="53"/>
  <c r="L363" i="53"/>
  <c r="N363" i="53"/>
  <c r="P363" i="53"/>
  <c r="R363" i="53"/>
  <c r="T363" i="53"/>
  <c r="V363" i="53"/>
  <c r="X363" i="53"/>
  <c r="I364" i="53"/>
  <c r="L364" i="53"/>
  <c r="N364" i="53"/>
  <c r="P364" i="53"/>
  <c r="R364" i="53"/>
  <c r="T364" i="53"/>
  <c r="V364" i="53"/>
  <c r="X364" i="53"/>
  <c r="I365" i="53"/>
  <c r="L365" i="53"/>
  <c r="N365" i="53"/>
  <c r="P365" i="53"/>
  <c r="R365" i="53"/>
  <c r="T365" i="53"/>
  <c r="V365" i="53"/>
  <c r="X365" i="53"/>
  <c r="I366" i="53"/>
  <c r="L366" i="53"/>
  <c r="N366" i="53"/>
  <c r="P366" i="53"/>
  <c r="R366" i="53"/>
  <c r="T366" i="53"/>
  <c r="V366" i="53"/>
  <c r="X366" i="53"/>
  <c r="I367" i="53"/>
  <c r="L367" i="53"/>
  <c r="N367" i="53"/>
  <c r="P367" i="53"/>
  <c r="R367" i="53"/>
  <c r="T367" i="53"/>
  <c r="V367" i="53"/>
  <c r="X367" i="53"/>
  <c r="I368" i="53"/>
  <c r="L368" i="53"/>
  <c r="N368" i="53"/>
  <c r="P368" i="53"/>
  <c r="R368" i="53"/>
  <c r="T368" i="53"/>
  <c r="V368" i="53"/>
  <c r="X368" i="53"/>
  <c r="H369" i="53"/>
  <c r="I369" i="53"/>
  <c r="Z369" i="53"/>
  <c r="K369" i="53"/>
  <c r="L369" i="53"/>
  <c r="M369" i="53"/>
  <c r="N369" i="53"/>
  <c r="O369" i="53"/>
  <c r="P369" i="53"/>
  <c r="Q369" i="53"/>
  <c r="R369" i="53"/>
  <c r="S369" i="53"/>
  <c r="T369" i="53"/>
  <c r="U369" i="53"/>
  <c r="V369" i="53"/>
  <c r="W369" i="53"/>
  <c r="X369" i="53"/>
  <c r="I371" i="53"/>
  <c r="L371" i="53"/>
  <c r="N371" i="53"/>
  <c r="P371" i="53"/>
  <c r="R371" i="53"/>
  <c r="T371" i="53"/>
  <c r="V371" i="53"/>
  <c r="X371" i="53"/>
  <c r="I372" i="53"/>
  <c r="L372" i="53"/>
  <c r="N372" i="53"/>
  <c r="P372" i="53"/>
  <c r="R372" i="53"/>
  <c r="T372" i="53"/>
  <c r="V372" i="53"/>
  <c r="X372" i="53"/>
  <c r="I373" i="53"/>
  <c r="L373" i="53"/>
  <c r="N373" i="53"/>
  <c r="P373" i="53"/>
  <c r="R373" i="53"/>
  <c r="T373" i="53"/>
  <c r="V373" i="53"/>
  <c r="X373" i="53"/>
  <c r="I374" i="53"/>
  <c r="L374" i="53"/>
  <c r="N374" i="53"/>
  <c r="P374" i="53"/>
  <c r="R374" i="53"/>
  <c r="T374" i="53"/>
  <c r="V374" i="53"/>
  <c r="X374" i="53"/>
  <c r="I375" i="53"/>
  <c r="L375" i="53"/>
  <c r="N375" i="53"/>
  <c r="P375" i="53"/>
  <c r="R375" i="53"/>
  <c r="T375" i="53"/>
  <c r="V375" i="53"/>
  <c r="X375" i="53"/>
  <c r="I376" i="53"/>
  <c r="L376" i="53"/>
  <c r="N376" i="53"/>
  <c r="P376" i="53"/>
  <c r="R376" i="53"/>
  <c r="T376" i="53"/>
  <c r="V376" i="53"/>
  <c r="X376" i="53"/>
  <c r="I377" i="53"/>
  <c r="L377" i="53"/>
  <c r="N377" i="53"/>
  <c r="P377" i="53"/>
  <c r="R377" i="53"/>
  <c r="T377" i="53"/>
  <c r="V377" i="53"/>
  <c r="X377" i="53"/>
  <c r="I378" i="53"/>
  <c r="L378" i="53"/>
  <c r="N378" i="53"/>
  <c r="P378" i="53"/>
  <c r="R378" i="53"/>
  <c r="T378" i="53"/>
  <c r="V378" i="53"/>
  <c r="X378" i="53"/>
  <c r="I379" i="53"/>
  <c r="L379" i="53"/>
  <c r="N379" i="53"/>
  <c r="P379" i="53"/>
  <c r="R379" i="53"/>
  <c r="T379" i="53"/>
  <c r="V379" i="53"/>
  <c r="X379" i="53"/>
  <c r="I380" i="53"/>
  <c r="L380" i="53"/>
  <c r="N380" i="53"/>
  <c r="P380" i="53"/>
  <c r="R380" i="53"/>
  <c r="T380" i="53"/>
  <c r="V380" i="53"/>
  <c r="X380" i="53"/>
  <c r="I381" i="53"/>
  <c r="L381" i="53"/>
  <c r="N381" i="53"/>
  <c r="P381" i="53"/>
  <c r="R381" i="53"/>
  <c r="T381" i="53"/>
  <c r="V381" i="53"/>
  <c r="X381" i="53"/>
  <c r="I382" i="53"/>
  <c r="L382" i="53"/>
  <c r="N382" i="53"/>
  <c r="P382" i="53"/>
  <c r="R382" i="53"/>
  <c r="T382" i="53"/>
  <c r="V382" i="53"/>
  <c r="X382" i="53"/>
  <c r="I383" i="53"/>
  <c r="L383" i="53"/>
  <c r="N383" i="53"/>
  <c r="P383" i="53"/>
  <c r="R383" i="53"/>
  <c r="T383" i="53"/>
  <c r="V383" i="53"/>
  <c r="X383" i="53"/>
  <c r="I384" i="53"/>
  <c r="L384" i="53"/>
  <c r="N384" i="53"/>
  <c r="P384" i="53"/>
  <c r="R384" i="53"/>
  <c r="T384" i="53"/>
  <c r="V384" i="53"/>
  <c r="X384" i="53"/>
  <c r="I385" i="53"/>
  <c r="L385" i="53"/>
  <c r="N385" i="53"/>
  <c r="P385" i="53"/>
  <c r="R385" i="53"/>
  <c r="T385" i="53"/>
  <c r="V385" i="53"/>
  <c r="X385" i="53"/>
  <c r="I386" i="53"/>
  <c r="L386" i="53"/>
  <c r="N386" i="53"/>
  <c r="P386" i="53"/>
  <c r="R386" i="53"/>
  <c r="T386" i="53"/>
  <c r="V386" i="53"/>
  <c r="X386" i="53"/>
  <c r="I387" i="53"/>
  <c r="L387" i="53"/>
  <c r="N387" i="53"/>
  <c r="P387" i="53"/>
  <c r="R387" i="53"/>
  <c r="T387" i="53"/>
  <c r="V387" i="53"/>
  <c r="X387" i="53"/>
  <c r="H388" i="53"/>
  <c r="I388" i="53"/>
  <c r="Z388" i="53"/>
  <c r="K388" i="53"/>
  <c r="L388" i="53"/>
  <c r="M388" i="53"/>
  <c r="N388" i="53"/>
  <c r="O388" i="53"/>
  <c r="P388" i="53"/>
  <c r="Q388" i="53"/>
  <c r="R388" i="53"/>
  <c r="S388" i="53"/>
  <c r="T388" i="53"/>
  <c r="U388" i="53"/>
  <c r="V388" i="53"/>
  <c r="W388" i="53"/>
  <c r="X388" i="53"/>
  <c r="I395" i="53"/>
  <c r="L395" i="53"/>
  <c r="N395" i="53"/>
  <c r="P395" i="53"/>
  <c r="R395" i="53"/>
  <c r="T395" i="53"/>
  <c r="V395" i="53"/>
  <c r="X395" i="53"/>
  <c r="I396" i="53"/>
  <c r="L396" i="53"/>
  <c r="N396" i="53"/>
  <c r="P396" i="53"/>
  <c r="R396" i="53"/>
  <c r="T396" i="53"/>
  <c r="V396" i="53"/>
  <c r="X396" i="53"/>
  <c r="I397" i="53"/>
  <c r="L397" i="53"/>
  <c r="N397" i="53"/>
  <c r="P397" i="53"/>
  <c r="R397" i="53"/>
  <c r="T397" i="53"/>
  <c r="V397" i="53"/>
  <c r="X397" i="53"/>
  <c r="I398" i="53"/>
  <c r="L398" i="53"/>
  <c r="N398" i="53"/>
  <c r="P398" i="53"/>
  <c r="R398" i="53"/>
  <c r="T398" i="53"/>
  <c r="V398" i="53"/>
  <c r="X398" i="53"/>
  <c r="I399" i="53"/>
  <c r="L399" i="53"/>
  <c r="N399" i="53"/>
  <c r="P399" i="53"/>
  <c r="R399" i="53"/>
  <c r="T399" i="53"/>
  <c r="V399" i="53"/>
  <c r="X399" i="53"/>
  <c r="I400" i="53"/>
  <c r="L400" i="53"/>
  <c r="N400" i="53"/>
  <c r="P400" i="53"/>
  <c r="R400" i="53"/>
  <c r="T400" i="53"/>
  <c r="V400" i="53"/>
  <c r="X400" i="53"/>
  <c r="I401" i="53"/>
  <c r="L401" i="53"/>
  <c r="N401" i="53"/>
  <c r="P401" i="53"/>
  <c r="R401" i="53"/>
  <c r="T401" i="53"/>
  <c r="V401" i="53"/>
  <c r="X401" i="53"/>
  <c r="I402" i="53"/>
  <c r="L402" i="53"/>
  <c r="L411" i="53" s="1"/>
  <c r="N402" i="53"/>
  <c r="P402" i="53"/>
  <c r="P411" i="53" s="1"/>
  <c r="R402" i="53"/>
  <c r="T402" i="53"/>
  <c r="V402" i="53"/>
  <c r="X402" i="53"/>
  <c r="I403" i="53"/>
  <c r="L403" i="53"/>
  <c r="N403" i="53"/>
  <c r="P403" i="53"/>
  <c r="R403" i="53"/>
  <c r="T403" i="53"/>
  <c r="T411" i="53" s="1"/>
  <c r="V403" i="53"/>
  <c r="X403" i="53"/>
  <c r="X411" i="53" s="1"/>
  <c r="I404" i="53"/>
  <c r="L404" i="53"/>
  <c r="N404" i="53"/>
  <c r="P404" i="53"/>
  <c r="R404" i="53"/>
  <c r="T404" i="53"/>
  <c r="V404" i="53"/>
  <c r="X404" i="53"/>
  <c r="I405" i="53"/>
  <c r="L405" i="53"/>
  <c r="N405" i="53"/>
  <c r="P405" i="53"/>
  <c r="R405" i="53"/>
  <c r="T405" i="53"/>
  <c r="V405" i="53"/>
  <c r="X405" i="53"/>
  <c r="I406" i="53"/>
  <c r="L406" i="53"/>
  <c r="N406" i="53"/>
  <c r="P406" i="53"/>
  <c r="R406" i="53"/>
  <c r="T406" i="53"/>
  <c r="V406" i="53"/>
  <c r="X406" i="53"/>
  <c r="I407" i="53"/>
  <c r="L407" i="53"/>
  <c r="N407" i="53"/>
  <c r="P407" i="53"/>
  <c r="R407" i="53"/>
  <c r="T407" i="53"/>
  <c r="V407" i="53"/>
  <c r="X407" i="53"/>
  <c r="I408" i="53"/>
  <c r="L408" i="53"/>
  <c r="N408" i="53"/>
  <c r="P408" i="53"/>
  <c r="R408" i="53"/>
  <c r="T408" i="53"/>
  <c r="V408" i="53"/>
  <c r="X408" i="53"/>
  <c r="I409" i="53"/>
  <c r="L409" i="53"/>
  <c r="N409" i="53"/>
  <c r="P409" i="53"/>
  <c r="R409" i="53"/>
  <c r="T409" i="53"/>
  <c r="V409" i="53"/>
  <c r="X409" i="53"/>
  <c r="I410" i="53"/>
  <c r="L410" i="53"/>
  <c r="N410" i="53"/>
  <c r="P410" i="53"/>
  <c r="R410" i="53"/>
  <c r="T410" i="53"/>
  <c r="V410" i="53"/>
  <c r="X410" i="53"/>
  <c r="H411" i="53"/>
  <c r="I411" i="53"/>
  <c r="Z411" i="53" s="1"/>
  <c r="K411" i="53"/>
  <c r="M411" i="53"/>
  <c r="N411" i="53"/>
  <c r="O411" i="53"/>
  <c r="Q411" i="53"/>
  <c r="R411" i="53"/>
  <c r="S411" i="53"/>
  <c r="U411" i="53"/>
  <c r="V411" i="53"/>
  <c r="W411" i="53"/>
  <c r="I413" i="53"/>
  <c r="I430" i="53" s="1"/>
  <c r="Z430" i="53" s="1"/>
  <c r="L413" i="53"/>
  <c r="N413" i="53"/>
  <c r="P413" i="53"/>
  <c r="R413" i="53"/>
  <c r="T413" i="53"/>
  <c r="V413" i="53"/>
  <c r="X413" i="53"/>
  <c r="I414" i="53"/>
  <c r="L414" i="53"/>
  <c r="N414" i="53"/>
  <c r="P414" i="53"/>
  <c r="R414" i="53"/>
  <c r="T414" i="53"/>
  <c r="V414" i="53"/>
  <c r="X414" i="53"/>
  <c r="I415" i="53"/>
  <c r="L415" i="53"/>
  <c r="N415" i="53"/>
  <c r="P415" i="53"/>
  <c r="R415" i="53"/>
  <c r="T415" i="53"/>
  <c r="V415" i="53"/>
  <c r="X415" i="53"/>
  <c r="I416" i="53"/>
  <c r="L416" i="53"/>
  <c r="N416" i="53"/>
  <c r="P416" i="53"/>
  <c r="R416" i="53"/>
  <c r="T416" i="53"/>
  <c r="V416" i="53"/>
  <c r="X416" i="53"/>
  <c r="I417" i="53"/>
  <c r="L417" i="53"/>
  <c r="N417" i="53"/>
  <c r="P417" i="53"/>
  <c r="R417" i="53"/>
  <c r="T417" i="53"/>
  <c r="V417" i="53"/>
  <c r="X417" i="53"/>
  <c r="I418" i="53"/>
  <c r="L418" i="53"/>
  <c r="N418" i="53"/>
  <c r="Y418" i="53" s="1"/>
  <c r="P418" i="53"/>
  <c r="R418" i="53"/>
  <c r="T418" i="53"/>
  <c r="V418" i="53"/>
  <c r="X418" i="53"/>
  <c r="I419" i="53"/>
  <c r="L419" i="53"/>
  <c r="N419" i="53"/>
  <c r="P419" i="53"/>
  <c r="R419" i="53"/>
  <c r="T419" i="53"/>
  <c r="V419" i="53"/>
  <c r="X419" i="53"/>
  <c r="I420" i="53"/>
  <c r="L420" i="53"/>
  <c r="N420" i="53"/>
  <c r="Y420" i="53" s="1"/>
  <c r="P420" i="53"/>
  <c r="R420" i="53"/>
  <c r="T420" i="53"/>
  <c r="V420" i="53"/>
  <c r="X420" i="53"/>
  <c r="I421" i="53"/>
  <c r="L421" i="53"/>
  <c r="N421" i="53"/>
  <c r="P421" i="53"/>
  <c r="R421" i="53"/>
  <c r="T421" i="53"/>
  <c r="V421" i="53"/>
  <c r="X421" i="53"/>
  <c r="I422" i="53"/>
  <c r="L422" i="53"/>
  <c r="N422" i="53"/>
  <c r="Y422" i="53" s="1"/>
  <c r="P422" i="53"/>
  <c r="R422" i="53"/>
  <c r="T422" i="53"/>
  <c r="V422" i="53"/>
  <c r="X422" i="53"/>
  <c r="I423" i="53"/>
  <c r="L423" i="53"/>
  <c r="N423" i="53"/>
  <c r="P423" i="53"/>
  <c r="R423" i="53"/>
  <c r="T423" i="53"/>
  <c r="V423" i="53"/>
  <c r="X423" i="53"/>
  <c r="I424" i="53"/>
  <c r="L424" i="53"/>
  <c r="N424" i="53"/>
  <c r="Y424" i="53" s="1"/>
  <c r="P424" i="53"/>
  <c r="R424" i="53"/>
  <c r="T424" i="53"/>
  <c r="V424" i="53"/>
  <c r="X424" i="53"/>
  <c r="I425" i="53"/>
  <c r="L425" i="53"/>
  <c r="N425" i="53"/>
  <c r="P425" i="53"/>
  <c r="R425" i="53"/>
  <c r="T425" i="53"/>
  <c r="V425" i="53"/>
  <c r="X425" i="53"/>
  <c r="I426" i="53"/>
  <c r="L426" i="53"/>
  <c r="N426" i="53"/>
  <c r="Y426" i="53" s="1"/>
  <c r="P426" i="53"/>
  <c r="R426" i="53"/>
  <c r="T426" i="53"/>
  <c r="V426" i="53"/>
  <c r="X426" i="53"/>
  <c r="I427" i="53"/>
  <c r="L427" i="53"/>
  <c r="N427" i="53"/>
  <c r="P427" i="53"/>
  <c r="R427" i="53"/>
  <c r="T427" i="53"/>
  <c r="V427" i="53"/>
  <c r="X427" i="53"/>
  <c r="I428" i="53"/>
  <c r="L428" i="53"/>
  <c r="N428" i="53"/>
  <c r="Y428" i="53" s="1"/>
  <c r="P428" i="53"/>
  <c r="R428" i="53"/>
  <c r="T428" i="53"/>
  <c r="V428" i="53"/>
  <c r="X428" i="53"/>
  <c r="I429" i="53"/>
  <c r="L429" i="53"/>
  <c r="N429" i="53"/>
  <c r="P429" i="53"/>
  <c r="R429" i="53"/>
  <c r="T429" i="53"/>
  <c r="V429" i="53"/>
  <c r="X429" i="53"/>
  <c r="H430" i="53"/>
  <c r="K430" i="53"/>
  <c r="L430" i="53"/>
  <c r="M430" i="53"/>
  <c r="N430" i="53"/>
  <c r="O430" i="53"/>
  <c r="P430" i="53"/>
  <c r="Q430" i="53"/>
  <c r="R430" i="53"/>
  <c r="S430" i="53"/>
  <c r="T430" i="53"/>
  <c r="U430" i="53"/>
  <c r="V430" i="53"/>
  <c r="W430" i="53"/>
  <c r="X430" i="53"/>
  <c r="N34" i="53"/>
  <c r="Y429" i="53"/>
  <c r="Y427" i="53"/>
  <c r="Y425" i="53"/>
  <c r="Y423" i="53"/>
  <c r="Y421" i="53"/>
  <c r="Y419" i="53"/>
  <c r="Y417" i="53"/>
  <c r="Y416" i="53"/>
  <c r="Y415" i="53"/>
  <c r="Y414" i="53"/>
  <c r="Y413" i="53"/>
  <c r="Y430" i="53" s="1"/>
  <c r="Y410" i="53"/>
  <c r="Y409" i="53"/>
  <c r="Y408" i="53"/>
  <c r="Y407" i="53"/>
  <c r="Y406" i="53"/>
  <c r="Y405" i="53"/>
  <c r="Y404" i="53"/>
  <c r="Y403" i="53"/>
  <c r="Y402" i="53"/>
  <c r="Y401" i="53"/>
  <c r="Y400" i="53"/>
  <c r="Y399" i="53"/>
  <c r="Y398" i="53"/>
  <c r="Y397" i="53"/>
  <c r="Y396" i="53"/>
  <c r="Y395" i="53"/>
  <c r="Y411" i="53"/>
  <c r="Y387" i="53"/>
  <c r="Y386" i="53"/>
  <c r="Y385" i="53"/>
  <c r="Y384" i="53"/>
  <c r="Y383" i="53"/>
  <c r="Y382" i="53"/>
  <c r="Y381" i="53"/>
  <c r="Y380" i="53"/>
  <c r="Y379" i="53"/>
  <c r="Y378" i="53"/>
  <c r="Y377" i="53"/>
  <c r="Y376" i="53"/>
  <c r="Y375" i="53"/>
  <c r="Y374" i="53"/>
  <c r="Y373" i="53"/>
  <c r="Y372" i="53"/>
  <c r="Y371" i="53"/>
  <c r="Y388" i="53"/>
  <c r="Y368" i="53"/>
  <c r="Y367" i="53"/>
  <c r="Y366" i="53"/>
  <c r="Y365" i="53"/>
  <c r="Y364" i="53"/>
  <c r="Y363" i="53"/>
  <c r="Y362" i="53"/>
  <c r="Y361" i="53"/>
  <c r="Y360" i="53"/>
  <c r="Y359" i="53"/>
  <c r="Y358" i="53"/>
  <c r="Y357" i="53"/>
  <c r="Y356" i="53"/>
  <c r="Y355" i="53"/>
  <c r="Y354" i="53"/>
  <c r="Y353" i="53"/>
  <c r="Y369" i="53" s="1"/>
  <c r="Y346" i="53"/>
  <c r="Y345" i="53"/>
  <c r="Y344" i="53"/>
  <c r="Y343" i="53"/>
  <c r="Y342" i="53"/>
  <c r="Y341" i="53"/>
  <c r="Y340" i="53"/>
  <c r="Y339" i="53"/>
  <c r="Y338" i="53"/>
  <c r="Y337" i="53"/>
  <c r="Y336" i="53"/>
  <c r="Y335" i="53"/>
  <c r="Y334" i="53"/>
  <c r="Y333" i="53"/>
  <c r="Y332" i="53"/>
  <c r="Y331" i="53"/>
  <c r="Y330" i="53"/>
  <c r="Y347" i="53" s="1"/>
  <c r="Y327" i="53"/>
  <c r="Y326" i="53"/>
  <c r="Y325" i="53"/>
  <c r="Y324" i="53"/>
  <c r="Y323" i="53"/>
  <c r="Y322" i="53"/>
  <c r="Y321" i="53"/>
  <c r="Y320" i="53"/>
  <c r="Y319" i="53"/>
  <c r="Y318" i="53"/>
  <c r="Y317" i="53"/>
  <c r="Y316" i="53"/>
  <c r="Y315" i="53"/>
  <c r="Y314" i="53"/>
  <c r="Y313" i="53"/>
  <c r="Y312" i="53"/>
  <c r="Y328" i="53"/>
  <c r="Y305" i="53"/>
  <c r="Y304" i="53"/>
  <c r="Y303" i="53"/>
  <c r="Y302" i="53"/>
  <c r="Y301" i="53"/>
  <c r="Y300" i="53"/>
  <c r="Y299" i="53"/>
  <c r="Y298" i="53"/>
  <c r="Y297" i="53"/>
  <c r="Y296" i="53"/>
  <c r="Y295" i="53"/>
  <c r="Y294" i="53"/>
  <c r="Y293" i="53"/>
  <c r="Y292" i="53"/>
  <c r="Y291" i="53"/>
  <c r="Y290" i="53"/>
  <c r="Y289" i="53"/>
  <c r="Y306" i="53"/>
  <c r="Y286" i="53"/>
  <c r="Y285" i="53"/>
  <c r="Y284" i="53"/>
  <c r="Y283" i="53"/>
  <c r="Y282" i="53"/>
  <c r="Y281" i="53"/>
  <c r="Y280" i="53"/>
  <c r="Y279" i="53"/>
  <c r="Y278" i="53"/>
  <c r="Y277" i="53"/>
  <c r="Y276" i="53"/>
  <c r="Y275" i="53"/>
  <c r="Y274" i="53"/>
  <c r="Y273" i="53"/>
  <c r="Y272" i="53"/>
  <c r="Y271" i="53"/>
  <c r="Y287" i="53" s="1"/>
  <c r="Y264" i="53"/>
  <c r="Y263" i="53"/>
  <c r="Y262" i="53"/>
  <c r="Y261" i="53"/>
  <c r="Y260" i="53"/>
  <c r="Y259" i="53"/>
  <c r="Y258" i="53"/>
  <c r="Y257" i="53"/>
  <c r="Y256" i="53"/>
  <c r="Y255" i="53"/>
  <c r="Y254" i="53"/>
  <c r="Y253" i="53"/>
  <c r="Y252" i="53"/>
  <c r="Y251" i="53"/>
  <c r="Y250" i="53"/>
  <c r="Y249" i="53"/>
  <c r="Y248" i="53"/>
  <c r="Y245" i="53"/>
  <c r="Y244" i="53"/>
  <c r="Y243" i="53"/>
  <c r="Y242" i="53"/>
  <c r="Y241" i="53"/>
  <c r="Y240" i="53"/>
  <c r="Y239" i="53"/>
  <c r="Y238" i="53"/>
  <c r="Y237" i="53"/>
  <c r="Y236" i="53"/>
  <c r="Y235" i="53"/>
  <c r="Y234" i="53"/>
  <c r="Y233" i="53"/>
  <c r="Y232" i="53"/>
  <c r="Y231" i="53"/>
  <c r="Y230" i="53"/>
  <c r="Y246" i="53" s="1"/>
  <c r="Y222" i="53"/>
  <c r="Y221" i="53"/>
  <c r="Y220" i="53"/>
  <c r="Y219" i="53"/>
  <c r="Y218" i="53"/>
  <c r="Y217" i="53"/>
  <c r="Y216" i="53"/>
  <c r="Y215" i="53"/>
  <c r="Y214" i="53"/>
  <c r="Y213" i="53"/>
  <c r="Y212" i="53"/>
  <c r="Y211" i="53"/>
  <c r="Y210" i="53"/>
  <c r="Y209" i="53"/>
  <c r="Y208" i="53"/>
  <c r="Y207" i="53"/>
  <c r="Y206" i="53"/>
  <c r="Y223" i="53" s="1"/>
  <c r="AA223" i="53" s="1"/>
  <c r="Y203" i="53"/>
  <c r="Y202" i="53"/>
  <c r="Y201" i="53"/>
  <c r="Y200" i="53"/>
  <c r="Y199" i="53"/>
  <c r="Y198" i="53"/>
  <c r="Y197" i="53"/>
  <c r="Y196" i="53"/>
  <c r="Y195" i="53"/>
  <c r="Y194" i="53"/>
  <c r="Y193" i="53"/>
  <c r="Y192" i="53"/>
  <c r="Y191" i="53"/>
  <c r="Y190" i="53"/>
  <c r="Y189" i="53"/>
  <c r="Y188" i="53"/>
  <c r="Y204" i="53"/>
  <c r="Y181" i="53"/>
  <c r="Y180" i="53"/>
  <c r="Y179" i="53"/>
  <c r="Y178" i="53"/>
  <c r="Y177" i="53"/>
  <c r="Y176" i="53"/>
  <c r="Y175" i="53"/>
  <c r="Y174" i="53"/>
  <c r="Y173" i="53"/>
  <c r="Y172" i="53"/>
  <c r="Y171" i="53"/>
  <c r="Y170" i="53"/>
  <c r="Y169" i="53"/>
  <c r="Y168" i="53"/>
  <c r="Y167" i="53"/>
  <c r="Y166" i="53"/>
  <c r="Y165" i="53"/>
  <c r="Y182" i="53"/>
  <c r="Y162" i="53"/>
  <c r="Y161" i="53"/>
  <c r="Y160" i="53"/>
  <c r="Y159" i="53"/>
  <c r="Y158" i="53"/>
  <c r="Y157" i="53"/>
  <c r="Y156" i="53"/>
  <c r="Y155" i="53"/>
  <c r="Y154" i="53"/>
  <c r="Y153" i="53"/>
  <c r="Y152" i="53"/>
  <c r="Y151" i="53"/>
  <c r="Y150" i="53"/>
  <c r="Y149" i="53"/>
  <c r="Y148" i="53"/>
  <c r="Y147" i="53"/>
  <c r="Y163" i="53" s="1"/>
  <c r="Y140" i="53"/>
  <c r="Y139" i="53"/>
  <c r="Y138" i="53"/>
  <c r="Y137" i="53"/>
  <c r="Y136" i="53"/>
  <c r="Y135" i="53"/>
  <c r="Y134" i="53"/>
  <c r="Y133" i="53"/>
  <c r="Y132" i="53"/>
  <c r="Y131" i="53"/>
  <c r="Y130" i="53"/>
  <c r="Y129" i="53"/>
  <c r="Y128" i="53"/>
  <c r="Y127" i="53"/>
  <c r="Y126" i="53"/>
  <c r="Y125" i="53"/>
  <c r="Y124" i="53"/>
  <c r="Y141" i="53" s="1"/>
  <c r="Y121" i="53"/>
  <c r="Y120" i="53"/>
  <c r="Y119" i="53"/>
  <c r="Y118" i="53"/>
  <c r="Y117" i="53"/>
  <c r="Y116" i="53"/>
  <c r="Y115" i="53"/>
  <c r="Y114" i="53"/>
  <c r="Y113" i="53"/>
  <c r="Y112" i="53"/>
  <c r="Y111" i="53"/>
  <c r="Y110" i="53"/>
  <c r="Y109" i="53"/>
  <c r="Y108" i="53"/>
  <c r="Y107" i="53"/>
  <c r="Y106" i="53"/>
  <c r="Y122" i="53"/>
  <c r="Y90" i="53"/>
  <c r="Y89" i="53"/>
  <c r="Y88" i="53"/>
  <c r="Y87" i="53"/>
  <c r="Y86" i="53"/>
  <c r="Y85" i="53"/>
  <c r="Y84" i="53"/>
  <c r="Y65" i="53"/>
  <c r="Y265" i="53"/>
  <c r="K38" i="23"/>
  <c r="K37" i="23"/>
  <c r="K36" i="23"/>
  <c r="K31" i="23"/>
  <c r="K30" i="23"/>
  <c r="K29" i="23"/>
  <c r="K28" i="23"/>
  <c r="B10" i="38"/>
  <c r="B11" i="38"/>
  <c r="B12" i="38"/>
  <c r="B14" i="38"/>
  <c r="D14" i="38"/>
  <c r="B15" i="38"/>
  <c r="C39" i="38"/>
  <c r="D52" i="23"/>
  <c r="E29" i="23"/>
  <c r="F29" i="23"/>
  <c r="G29" i="23"/>
  <c r="H29" i="23"/>
  <c r="I29" i="23"/>
  <c r="J29" i="23"/>
  <c r="D30" i="23"/>
  <c r="E30" i="23"/>
  <c r="F30" i="23"/>
  <c r="G30" i="23"/>
  <c r="H30" i="23"/>
  <c r="I30" i="23"/>
  <c r="J30" i="23"/>
  <c r="D31" i="23"/>
  <c r="E31" i="23"/>
  <c r="F31" i="23"/>
  <c r="G31" i="23"/>
  <c r="H31" i="23"/>
  <c r="I31" i="23"/>
  <c r="J31" i="23"/>
  <c r="E28" i="23"/>
  <c r="F28" i="23"/>
  <c r="G28" i="23"/>
  <c r="H28" i="23"/>
  <c r="I28" i="23"/>
  <c r="J28" i="23"/>
  <c r="D28" i="23"/>
  <c r="D37" i="23"/>
  <c r="E37" i="23"/>
  <c r="F37" i="23"/>
  <c r="G37" i="23"/>
  <c r="H37" i="23"/>
  <c r="I37" i="23"/>
  <c r="J37" i="23"/>
  <c r="D38" i="23"/>
  <c r="E38" i="23"/>
  <c r="F38" i="23"/>
  <c r="G38" i="23"/>
  <c r="H38" i="23"/>
  <c r="I38" i="23"/>
  <c r="J38" i="23"/>
  <c r="E36" i="23"/>
  <c r="F36" i="23"/>
  <c r="G36" i="23"/>
  <c r="H36" i="23"/>
  <c r="I36" i="23"/>
  <c r="J36" i="23"/>
  <c r="D36" i="23"/>
  <c r="D78" i="23"/>
  <c r="D72" i="23"/>
  <c r="D80" i="23"/>
  <c r="D112" i="23"/>
  <c r="E78" i="23"/>
  <c r="E72" i="23"/>
  <c r="E80" i="23"/>
  <c r="F78" i="23"/>
  <c r="F72" i="23"/>
  <c r="F80" i="23"/>
  <c r="G78" i="23"/>
  <c r="G72" i="23"/>
  <c r="G80" i="23"/>
  <c r="H72" i="23"/>
  <c r="H78" i="23"/>
  <c r="H80" i="23"/>
  <c r="I72" i="23"/>
  <c r="I78" i="23"/>
  <c r="I80" i="23"/>
  <c r="C78" i="23"/>
  <c r="C72" i="23"/>
  <c r="C80" i="23"/>
  <c r="D58" i="23"/>
  <c r="D60" i="23"/>
  <c r="J72" i="23"/>
  <c r="J78" i="23"/>
  <c r="J80" i="23"/>
  <c r="K237" i="23"/>
  <c r="K236" i="23"/>
  <c r="K235" i="23"/>
  <c r="K230" i="23"/>
  <c r="K229" i="23"/>
  <c r="K228" i="23"/>
  <c r="K227" i="23"/>
  <c r="AA411" i="53" s="1"/>
  <c r="K217" i="23"/>
  <c r="K216" i="23"/>
  <c r="K215" i="23"/>
  <c r="K210" i="23"/>
  <c r="K209" i="23"/>
  <c r="K208" i="23"/>
  <c r="K207" i="23"/>
  <c r="K197" i="23"/>
  <c r="K196" i="23"/>
  <c r="K195" i="23"/>
  <c r="K190" i="23"/>
  <c r="K189" i="23"/>
  <c r="K188" i="23"/>
  <c r="K187" i="23"/>
  <c r="AA328" i="53" s="1"/>
  <c r="K177" i="23"/>
  <c r="K176" i="23"/>
  <c r="K175" i="23"/>
  <c r="K170" i="23"/>
  <c r="K169" i="23"/>
  <c r="K168" i="23"/>
  <c r="AA306" i="53"/>
  <c r="K167" i="23"/>
  <c r="K157" i="23"/>
  <c r="K156" i="23"/>
  <c r="K155" i="23"/>
  <c r="K150" i="23"/>
  <c r="K149" i="23"/>
  <c r="K148" i="23"/>
  <c r="AA265" i="53" s="1"/>
  <c r="K147" i="23"/>
  <c r="K137" i="23"/>
  <c r="K136" i="23"/>
  <c r="K135" i="23"/>
  <c r="K130" i="23"/>
  <c r="K129" i="23"/>
  <c r="K128" i="23"/>
  <c r="K127" i="23"/>
  <c r="AA204" i="53"/>
  <c r="K116" i="23"/>
  <c r="K115" i="23"/>
  <c r="K110" i="23"/>
  <c r="K109" i="23"/>
  <c r="K108" i="23"/>
  <c r="AA182" i="53"/>
  <c r="K107" i="23"/>
  <c r="K97" i="23"/>
  <c r="K96" i="23"/>
  <c r="K95" i="23"/>
  <c r="K90" i="23"/>
  <c r="K89" i="23"/>
  <c r="K88" i="23"/>
  <c r="K87" i="23"/>
  <c r="AA122" i="53" s="1"/>
  <c r="K77" i="23"/>
  <c r="K76" i="23"/>
  <c r="K75" i="23"/>
  <c r="K68" i="23"/>
  <c r="K69" i="23"/>
  <c r="K70" i="23"/>
  <c r="K67" i="23"/>
  <c r="E57" i="23"/>
  <c r="E55" i="23"/>
  <c r="E49" i="23"/>
  <c r="E48" i="23"/>
  <c r="F48" i="23" s="1"/>
  <c r="G48" i="23" s="1"/>
  <c r="E47" i="23"/>
  <c r="E21" i="23"/>
  <c r="C21" i="23"/>
  <c r="K238" i="23"/>
  <c r="J238" i="23"/>
  <c r="I238" i="23"/>
  <c r="H238" i="23"/>
  <c r="G238" i="23"/>
  <c r="F238" i="23"/>
  <c r="E238" i="23"/>
  <c r="D238" i="23"/>
  <c r="C238" i="23"/>
  <c r="K218" i="23"/>
  <c r="J218" i="23"/>
  <c r="I218" i="23"/>
  <c r="H218" i="23"/>
  <c r="G218" i="23"/>
  <c r="F218" i="23"/>
  <c r="E218" i="23"/>
  <c r="D218" i="23"/>
  <c r="C218" i="23"/>
  <c r="K198" i="23"/>
  <c r="J198" i="23"/>
  <c r="I198" i="23"/>
  <c r="H198" i="23"/>
  <c r="G198" i="23"/>
  <c r="F198" i="23"/>
  <c r="E198" i="23"/>
  <c r="D198" i="23"/>
  <c r="C198" i="23"/>
  <c r="K178" i="23"/>
  <c r="J178" i="23"/>
  <c r="I178" i="23"/>
  <c r="H178" i="23"/>
  <c r="G178" i="23"/>
  <c r="F178" i="23"/>
  <c r="E178" i="23"/>
  <c r="D178" i="23"/>
  <c r="C178" i="23"/>
  <c r="K158" i="23"/>
  <c r="J158" i="23"/>
  <c r="I158" i="23"/>
  <c r="H158" i="23"/>
  <c r="G158" i="23"/>
  <c r="F158" i="23"/>
  <c r="E158" i="23"/>
  <c r="D158" i="23"/>
  <c r="C158" i="23"/>
  <c r="K232" i="23"/>
  <c r="J232" i="23"/>
  <c r="J240" i="23"/>
  <c r="I232" i="23"/>
  <c r="I240" i="23"/>
  <c r="H232" i="23"/>
  <c r="H240" i="23"/>
  <c r="G232" i="23"/>
  <c r="G240" i="23"/>
  <c r="F232" i="23"/>
  <c r="F240" i="23"/>
  <c r="E232" i="23"/>
  <c r="E240" i="23"/>
  <c r="D232" i="23"/>
  <c r="D240" i="23"/>
  <c r="C232" i="23"/>
  <c r="C240" i="23"/>
  <c r="K212" i="23"/>
  <c r="J212" i="23"/>
  <c r="I212" i="23"/>
  <c r="I220" i="23"/>
  <c r="H212" i="23"/>
  <c r="H220" i="23"/>
  <c r="G212" i="23"/>
  <c r="G220" i="23"/>
  <c r="F212" i="23"/>
  <c r="F220" i="23"/>
  <c r="E212" i="23"/>
  <c r="E220" i="23"/>
  <c r="D212" i="23"/>
  <c r="D220" i="23"/>
  <c r="C212" i="23"/>
  <c r="K192" i="23"/>
  <c r="J192" i="23"/>
  <c r="J200" i="23"/>
  <c r="I192" i="23"/>
  <c r="I200" i="23"/>
  <c r="H192" i="23"/>
  <c r="H200" i="23"/>
  <c r="G192" i="23"/>
  <c r="G200" i="23"/>
  <c r="F192" i="23"/>
  <c r="F200" i="23"/>
  <c r="E192" i="23"/>
  <c r="E200" i="23"/>
  <c r="D192" i="23"/>
  <c r="D200" i="23"/>
  <c r="C192" i="23"/>
  <c r="C200" i="23"/>
  <c r="K172" i="23"/>
  <c r="J172" i="23"/>
  <c r="J180" i="23"/>
  <c r="I172" i="23"/>
  <c r="I180" i="23"/>
  <c r="H172" i="23"/>
  <c r="H180" i="23"/>
  <c r="G172" i="23"/>
  <c r="G180" i="23"/>
  <c r="F172" i="23"/>
  <c r="F180" i="23"/>
  <c r="E172" i="23"/>
  <c r="E180" i="23"/>
  <c r="D172" i="23"/>
  <c r="D180" i="23"/>
  <c r="C172" i="23"/>
  <c r="C180" i="23"/>
  <c r="K152" i="23"/>
  <c r="J152" i="23"/>
  <c r="J160" i="23"/>
  <c r="I152" i="23"/>
  <c r="I160" i="23"/>
  <c r="H152" i="23"/>
  <c r="H160" i="23"/>
  <c r="G152" i="23"/>
  <c r="G160" i="23"/>
  <c r="F152" i="23"/>
  <c r="F160" i="23"/>
  <c r="E152" i="23"/>
  <c r="E160" i="23"/>
  <c r="D152" i="23"/>
  <c r="D160" i="23"/>
  <c r="C152" i="23"/>
  <c r="C160" i="23"/>
  <c r="D138" i="23"/>
  <c r="E138" i="23"/>
  <c r="F138" i="23"/>
  <c r="G138" i="23"/>
  <c r="H138" i="23"/>
  <c r="I138" i="23"/>
  <c r="J138" i="23"/>
  <c r="K138" i="23"/>
  <c r="C138" i="23"/>
  <c r="D132" i="23"/>
  <c r="D140" i="23"/>
  <c r="E132" i="23"/>
  <c r="E140" i="23"/>
  <c r="F132" i="23"/>
  <c r="F140" i="23"/>
  <c r="G132" i="23"/>
  <c r="G140" i="23"/>
  <c r="H132" i="23"/>
  <c r="H140" i="23"/>
  <c r="I132" i="23"/>
  <c r="I140" i="23"/>
  <c r="J132" i="23"/>
  <c r="J140" i="23"/>
  <c r="K132" i="23"/>
  <c r="K140" i="23"/>
  <c r="C132" i="23"/>
  <c r="C140" i="23"/>
  <c r="D118" i="23"/>
  <c r="D120" i="23"/>
  <c r="E118" i="23"/>
  <c r="F118" i="23"/>
  <c r="G118" i="23"/>
  <c r="H118" i="23"/>
  <c r="I118" i="23"/>
  <c r="J118" i="23"/>
  <c r="K118" i="23"/>
  <c r="C118" i="23"/>
  <c r="E112" i="23"/>
  <c r="E120" i="23"/>
  <c r="F112" i="23"/>
  <c r="F120" i="23"/>
  <c r="G112" i="23"/>
  <c r="G120" i="23"/>
  <c r="H112" i="23"/>
  <c r="H120" i="23"/>
  <c r="I112" i="23"/>
  <c r="I120" i="23"/>
  <c r="J112" i="23"/>
  <c r="J120" i="23"/>
  <c r="K112" i="23"/>
  <c r="K120" i="23"/>
  <c r="C112" i="23"/>
  <c r="C120" i="23"/>
  <c r="D98" i="23"/>
  <c r="E39" i="23"/>
  <c r="E98" i="23"/>
  <c r="F39" i="23"/>
  <c r="F98" i="23"/>
  <c r="G39" i="23"/>
  <c r="G98" i="23"/>
  <c r="H39" i="23"/>
  <c r="H98" i="23"/>
  <c r="I39" i="23"/>
  <c r="I98" i="23"/>
  <c r="J39" i="23"/>
  <c r="J98" i="23"/>
  <c r="K39" i="23"/>
  <c r="K98" i="23"/>
  <c r="C98" i="23"/>
  <c r="D39" i="23"/>
  <c r="D92" i="23"/>
  <c r="E33" i="23"/>
  <c r="E92" i="23"/>
  <c r="F33" i="23"/>
  <c r="F92" i="23"/>
  <c r="G33" i="23"/>
  <c r="G92" i="23"/>
  <c r="H33" i="23"/>
  <c r="H92" i="23"/>
  <c r="I33" i="23"/>
  <c r="I92" i="23"/>
  <c r="J33" i="23"/>
  <c r="J92" i="23"/>
  <c r="J100" i="23"/>
  <c r="K92" i="23"/>
  <c r="K100" i="23" s="1"/>
  <c r="C92" i="23"/>
  <c r="C100" i="23"/>
  <c r="K78" i="23"/>
  <c r="K72" i="23"/>
  <c r="K80" i="23"/>
  <c r="E58" i="23"/>
  <c r="C58" i="23"/>
  <c r="C52" i="23"/>
  <c r="C60" i="23" s="1"/>
  <c r="C41" i="23" s="1"/>
  <c r="K160" i="23"/>
  <c r="K180" i="23"/>
  <c r="K200" i="23"/>
  <c r="K220" i="23"/>
  <c r="K240" i="23"/>
  <c r="M238" i="23"/>
  <c r="M237" i="23"/>
  <c r="M236" i="23"/>
  <c r="M235" i="23"/>
  <c r="M232" i="23"/>
  <c r="M230" i="23"/>
  <c r="M229" i="23"/>
  <c r="M228" i="23"/>
  <c r="M227" i="23"/>
  <c r="M218" i="23"/>
  <c r="M217" i="23"/>
  <c r="M216" i="23"/>
  <c r="M215" i="23"/>
  <c r="M210" i="23"/>
  <c r="M209" i="23"/>
  <c r="M207" i="23"/>
  <c r="M198" i="23"/>
  <c r="M197" i="23"/>
  <c r="M196" i="23"/>
  <c r="M195" i="23"/>
  <c r="M192" i="23"/>
  <c r="M190" i="23"/>
  <c r="M189" i="23"/>
  <c r="M188" i="23"/>
  <c r="M187" i="23"/>
  <c r="L118" i="23"/>
  <c r="M118" i="23"/>
  <c r="L115" i="23"/>
  <c r="M115" i="23"/>
  <c r="L112" i="23"/>
  <c r="M112" i="23"/>
  <c r="M110" i="23"/>
  <c r="M109" i="23"/>
  <c r="M108" i="23"/>
  <c r="L107" i="23"/>
  <c r="M107" i="23"/>
  <c r="M97" i="23"/>
  <c r="M96" i="23"/>
  <c r="M90" i="23"/>
  <c r="M89" i="23"/>
  <c r="M88" i="23"/>
  <c r="L78" i="23"/>
  <c r="M78" i="23"/>
  <c r="L77" i="23"/>
  <c r="M77" i="23"/>
  <c r="L76" i="23"/>
  <c r="M76" i="23"/>
  <c r="L75" i="23"/>
  <c r="M75" i="23"/>
  <c r="L70" i="23"/>
  <c r="M70" i="23"/>
  <c r="L69" i="23"/>
  <c r="M69" i="23"/>
  <c r="L68" i="23"/>
  <c r="M68" i="23"/>
  <c r="G56" i="23"/>
  <c r="G50" i="23"/>
  <c r="F49" i="23"/>
  <c r="G49" i="23"/>
  <c r="J22" i="50"/>
  <c r="J21" i="50"/>
  <c r="J23" i="50"/>
  <c r="J17" i="49"/>
  <c r="J20" i="49" s="1"/>
  <c r="J22" i="49" s="1"/>
  <c r="J16" i="49"/>
  <c r="J18" i="49"/>
  <c r="F103" i="49" s="1"/>
  <c r="E47" i="49"/>
  <c r="L80" i="23"/>
  <c r="M80" i="23"/>
  <c r="L67" i="23"/>
  <c r="M67" i="23"/>
  <c r="L72" i="23"/>
  <c r="M72" i="23"/>
  <c r="C39" i="23"/>
  <c r="C38" i="23"/>
  <c r="L38" i="23" s="1"/>
  <c r="L37" i="23"/>
  <c r="N37" i="23" s="1"/>
  <c r="M37" i="23"/>
  <c r="C36" i="23"/>
  <c r="L36" i="23"/>
  <c r="C29" i="23"/>
  <c r="L29" i="23" s="1"/>
  <c r="C30" i="23"/>
  <c r="L30" i="23"/>
  <c r="N30" i="23" s="1"/>
  <c r="L31" i="23"/>
  <c r="N31" i="23"/>
  <c r="M31" i="23"/>
  <c r="L28" i="23"/>
  <c r="I64" i="50"/>
  <c r="H159" i="52"/>
  <c r="H160" i="52"/>
  <c r="H31" i="52"/>
  <c r="H48" i="52"/>
  <c r="H49" i="52"/>
  <c r="H170" i="52"/>
  <c r="C18" i="23"/>
  <c r="I48" i="50"/>
  <c r="I50" i="49"/>
  <c r="I106" i="49"/>
  <c r="I98" i="49"/>
  <c r="I90" i="49"/>
  <c r="I58" i="49"/>
  <c r="D74" i="49"/>
  <c r="D103" i="50"/>
  <c r="C103" i="50"/>
  <c r="D102" i="50"/>
  <c r="C102" i="50"/>
  <c r="D101" i="50"/>
  <c r="C101" i="50"/>
  <c r="D100" i="50"/>
  <c r="C100" i="50"/>
  <c r="D71" i="50"/>
  <c r="D70" i="50"/>
  <c r="D69" i="50"/>
  <c r="D68" i="50"/>
  <c r="D106" i="50"/>
  <c r="E101" i="50"/>
  <c r="E102" i="50"/>
  <c r="E103" i="50"/>
  <c r="D55" i="50"/>
  <c r="C55" i="50"/>
  <c r="D54" i="50"/>
  <c r="C54" i="50"/>
  <c r="D53" i="50"/>
  <c r="C53" i="50"/>
  <c r="D52" i="50"/>
  <c r="C52" i="50"/>
  <c r="B19" i="50"/>
  <c r="D18" i="50"/>
  <c r="B18" i="50"/>
  <c r="B16" i="50"/>
  <c r="B15" i="50"/>
  <c r="B14" i="50"/>
  <c r="G104" i="50"/>
  <c r="G45" i="49"/>
  <c r="G43" i="50"/>
  <c r="E51" i="50" s="1"/>
  <c r="G51" i="50" s="1"/>
  <c r="E59" i="50" s="1"/>
  <c r="G59" i="50" s="1"/>
  <c r="E67" i="50" s="1"/>
  <c r="G67" i="50" s="1"/>
  <c r="E75" i="50" s="1"/>
  <c r="G75" i="50" s="1"/>
  <c r="E83" i="50" s="1"/>
  <c r="G83" i="50" s="1"/>
  <c r="E91" i="50" s="1"/>
  <c r="G91" i="50" s="1"/>
  <c r="E99" i="50" s="1"/>
  <c r="G99" i="50" s="1"/>
  <c r="E43" i="50"/>
  <c r="I104" i="50"/>
  <c r="E100" i="50"/>
  <c r="I96" i="50"/>
  <c r="D95" i="50"/>
  <c r="C95" i="50"/>
  <c r="E95" i="50"/>
  <c r="D94" i="50"/>
  <c r="C94" i="50"/>
  <c r="E94" i="50"/>
  <c r="D93" i="50"/>
  <c r="C93" i="50"/>
  <c r="E93" i="50"/>
  <c r="D92" i="50"/>
  <c r="C92" i="50"/>
  <c r="E92" i="50"/>
  <c r="I88" i="50"/>
  <c r="D87" i="50"/>
  <c r="C87" i="50"/>
  <c r="E87" i="50"/>
  <c r="D86" i="50"/>
  <c r="C86" i="50"/>
  <c r="E86" i="50"/>
  <c r="D85" i="50"/>
  <c r="C85" i="50"/>
  <c r="E85" i="50"/>
  <c r="D84" i="50"/>
  <c r="C84" i="50"/>
  <c r="E84" i="50"/>
  <c r="I80" i="50"/>
  <c r="D79" i="50"/>
  <c r="C79" i="50"/>
  <c r="E79" i="50"/>
  <c r="D78" i="50"/>
  <c r="C78" i="50"/>
  <c r="E78" i="50"/>
  <c r="D77" i="50"/>
  <c r="C77" i="50"/>
  <c r="E77" i="50"/>
  <c r="D76" i="50"/>
  <c r="C76" i="50"/>
  <c r="E76" i="50"/>
  <c r="I72" i="50"/>
  <c r="C71" i="50"/>
  <c r="E71" i="50"/>
  <c r="C70" i="50"/>
  <c r="E70" i="50"/>
  <c r="C69" i="50"/>
  <c r="E69" i="50"/>
  <c r="C68" i="50"/>
  <c r="E68" i="50"/>
  <c r="E72" i="50"/>
  <c r="D63" i="50"/>
  <c r="C63" i="50"/>
  <c r="E63" i="50"/>
  <c r="D62" i="50"/>
  <c r="C62" i="50"/>
  <c r="E62" i="50"/>
  <c r="D61" i="50"/>
  <c r="C61" i="50"/>
  <c r="E61" i="50"/>
  <c r="D60" i="50"/>
  <c r="C60" i="50"/>
  <c r="E60" i="50"/>
  <c r="I56" i="50"/>
  <c r="E55" i="50"/>
  <c r="E54" i="50"/>
  <c r="E53" i="50"/>
  <c r="E52" i="50"/>
  <c r="I106" i="50"/>
  <c r="J26" i="50"/>
  <c r="F117" i="50"/>
  <c r="J25" i="50"/>
  <c r="J27" i="50" s="1"/>
  <c r="E56" i="50"/>
  <c r="E64" i="50"/>
  <c r="F119" i="50"/>
  <c r="F118" i="50"/>
  <c r="F70" i="50"/>
  <c r="F71" i="50"/>
  <c r="E80" i="50"/>
  <c r="F80" i="50"/>
  <c r="F76" i="50"/>
  <c r="F77" i="50"/>
  <c r="F78" i="50"/>
  <c r="F79" i="50"/>
  <c r="E88" i="50"/>
  <c r="F88" i="50"/>
  <c r="F84" i="50"/>
  <c r="F85" i="50"/>
  <c r="F86" i="50"/>
  <c r="F87" i="50"/>
  <c r="E96" i="50"/>
  <c r="F96" i="50"/>
  <c r="F92" i="50"/>
  <c r="F93" i="50"/>
  <c r="F94" i="50"/>
  <c r="F95" i="50"/>
  <c r="E104" i="50"/>
  <c r="F104" i="50"/>
  <c r="F100" i="50"/>
  <c r="F101" i="50"/>
  <c r="F102" i="50"/>
  <c r="F103" i="50"/>
  <c r="H104" i="50"/>
  <c r="J104" i="50" s="1"/>
  <c r="K104" i="50" s="1"/>
  <c r="F69" i="50"/>
  <c r="F68" i="50"/>
  <c r="F63" i="50"/>
  <c r="F62" i="50"/>
  <c r="F61" i="50"/>
  <c r="F60" i="50"/>
  <c r="F64" i="50"/>
  <c r="F55" i="50"/>
  <c r="F54" i="50"/>
  <c r="F53" i="50"/>
  <c r="F52" i="50"/>
  <c r="F56" i="50"/>
  <c r="B25" i="50"/>
  <c r="H107" i="52"/>
  <c r="H106" i="52"/>
  <c r="H105" i="52"/>
  <c r="H104" i="52"/>
  <c r="H103" i="52"/>
  <c r="H102" i="52"/>
  <c r="H101" i="52"/>
  <c r="H100" i="52"/>
  <c r="H99" i="52"/>
  <c r="H98" i="52"/>
  <c r="H97" i="52"/>
  <c r="H96" i="52"/>
  <c r="H95" i="52"/>
  <c r="H94" i="52"/>
  <c r="H93" i="52"/>
  <c r="H92" i="52"/>
  <c r="H91" i="52"/>
  <c r="H90" i="52"/>
  <c r="H89" i="52"/>
  <c r="H88" i="52"/>
  <c r="H87" i="52"/>
  <c r="H86" i="52"/>
  <c r="H85" i="52"/>
  <c r="H84" i="52"/>
  <c r="H83" i="52"/>
  <c r="H82" i="52"/>
  <c r="H81" i="52"/>
  <c r="H80" i="52"/>
  <c r="H79" i="52"/>
  <c r="H78" i="52"/>
  <c r="H77" i="52"/>
  <c r="H76" i="52"/>
  <c r="H75" i="52"/>
  <c r="H74" i="52"/>
  <c r="H73" i="52"/>
  <c r="H72" i="52"/>
  <c r="H71" i="52"/>
  <c r="H70" i="52"/>
  <c r="H69" i="52"/>
  <c r="H68" i="52"/>
  <c r="H67" i="52"/>
  <c r="H66" i="52"/>
  <c r="H65" i="52"/>
  <c r="H64" i="52"/>
  <c r="H63" i="52"/>
  <c r="H62" i="52"/>
  <c r="H61" i="52"/>
  <c r="H60" i="52"/>
  <c r="H59" i="52"/>
  <c r="H58" i="52"/>
  <c r="H57" i="52"/>
  <c r="H56" i="52"/>
  <c r="H55" i="52"/>
  <c r="H54" i="52"/>
  <c r="H53" i="52"/>
  <c r="H52" i="52"/>
  <c r="H51" i="52"/>
  <c r="H50" i="52"/>
  <c r="H47" i="52"/>
  <c r="H46" i="52"/>
  <c r="H45" i="52"/>
  <c r="H44" i="52"/>
  <c r="H43" i="52"/>
  <c r="H42" i="52"/>
  <c r="H41" i="52"/>
  <c r="H40" i="52"/>
  <c r="H39" i="52"/>
  <c r="H25" i="52"/>
  <c r="H26" i="52"/>
  <c r="H27" i="52"/>
  <c r="H28" i="52"/>
  <c r="H29" i="52"/>
  <c r="H30" i="52"/>
  <c r="H32" i="52"/>
  <c r="H33" i="52"/>
  <c r="H34" i="52"/>
  <c r="H35" i="52"/>
  <c r="H36" i="52"/>
  <c r="H37" i="52"/>
  <c r="H38" i="52"/>
  <c r="H24" i="52"/>
  <c r="N24" i="52"/>
  <c r="N102" i="52"/>
  <c r="R102" i="52"/>
  <c r="V102" i="52"/>
  <c r="Z102" i="52"/>
  <c r="AM102" i="52"/>
  <c r="AD102" i="52"/>
  <c r="AH102" i="52"/>
  <c r="AL102" i="52"/>
  <c r="N103" i="52"/>
  <c r="R103" i="52"/>
  <c r="V103" i="52"/>
  <c r="AM103" i="52"/>
  <c r="Z103" i="52"/>
  <c r="AD103" i="52"/>
  <c r="AH103" i="52"/>
  <c r="AL103" i="52"/>
  <c r="N104" i="52"/>
  <c r="R104" i="52"/>
  <c r="AM104" i="52"/>
  <c r="V104" i="52"/>
  <c r="Z104" i="52"/>
  <c r="AD104" i="52"/>
  <c r="AH104" i="52"/>
  <c r="AL104" i="52"/>
  <c r="N105" i="52"/>
  <c r="R105" i="52"/>
  <c r="V105" i="52"/>
  <c r="Z105" i="52"/>
  <c r="AD105" i="52"/>
  <c r="AH105" i="52"/>
  <c r="AL105" i="52"/>
  <c r="AM105" i="52"/>
  <c r="N106" i="52"/>
  <c r="R106" i="52"/>
  <c r="V106" i="52"/>
  <c r="Z106" i="52"/>
  <c r="AM106" i="52"/>
  <c r="AD106" i="52"/>
  <c r="AH106" i="52"/>
  <c r="AL106" i="52"/>
  <c r="N107" i="52"/>
  <c r="R107" i="52"/>
  <c r="V107" i="52"/>
  <c r="AM107" i="52"/>
  <c r="Z107" i="52"/>
  <c r="AD107" i="52"/>
  <c r="AH107" i="52"/>
  <c r="AL107" i="52"/>
  <c r="H108" i="52"/>
  <c r="N108" i="52"/>
  <c r="R108" i="52"/>
  <c r="AM108" i="52"/>
  <c r="V108" i="52"/>
  <c r="Z108" i="52"/>
  <c r="AD108" i="52"/>
  <c r="AH108" i="52"/>
  <c r="AL108" i="52"/>
  <c r="H109" i="52"/>
  <c r="N109" i="52"/>
  <c r="R109" i="52"/>
  <c r="V109" i="52"/>
  <c r="Z109" i="52"/>
  <c r="AD109" i="52"/>
  <c r="AH109" i="52"/>
  <c r="AL109" i="52"/>
  <c r="AM109" i="52"/>
  <c r="H110" i="52"/>
  <c r="N110" i="52"/>
  <c r="R110" i="52"/>
  <c r="V110" i="52"/>
  <c r="Z110" i="52"/>
  <c r="AM110" i="52"/>
  <c r="AD110" i="52"/>
  <c r="AH110" i="52"/>
  <c r="AL110" i="52"/>
  <c r="H111" i="52"/>
  <c r="N111" i="52"/>
  <c r="R111" i="52"/>
  <c r="V111" i="52"/>
  <c r="AM111" i="52"/>
  <c r="Z111" i="52"/>
  <c r="AD111" i="52"/>
  <c r="AH111" i="52"/>
  <c r="AL111" i="52"/>
  <c r="H112" i="52"/>
  <c r="N112" i="52"/>
  <c r="R112" i="52"/>
  <c r="AM112" i="52"/>
  <c r="V112" i="52"/>
  <c r="Z112" i="52"/>
  <c r="AD112" i="52"/>
  <c r="AH112" i="52"/>
  <c r="AL112" i="52"/>
  <c r="H113" i="52"/>
  <c r="N113" i="52"/>
  <c r="R113" i="52"/>
  <c r="V113" i="52"/>
  <c r="Z113" i="52"/>
  <c r="AD113" i="52"/>
  <c r="AH113" i="52"/>
  <c r="AL113" i="52"/>
  <c r="AM113" i="52"/>
  <c r="H114" i="52"/>
  <c r="N114" i="52"/>
  <c r="R114" i="52"/>
  <c r="V114" i="52"/>
  <c r="Z114" i="52"/>
  <c r="AM114" i="52"/>
  <c r="AD114" i="52"/>
  <c r="AH114" i="52"/>
  <c r="AL114" i="52"/>
  <c r="H115" i="52"/>
  <c r="N115" i="52"/>
  <c r="R115" i="52"/>
  <c r="V115" i="52"/>
  <c r="AM115" i="52"/>
  <c r="Z115" i="52"/>
  <c r="AD115" i="52"/>
  <c r="AH115" i="52"/>
  <c r="AL115" i="52"/>
  <c r="H116" i="52"/>
  <c r="N116" i="52"/>
  <c r="R116" i="52"/>
  <c r="AM116" i="52"/>
  <c r="V116" i="52"/>
  <c r="Z116" i="52"/>
  <c r="AD116" i="52"/>
  <c r="AH116" i="52"/>
  <c r="AL116" i="52"/>
  <c r="H117" i="52"/>
  <c r="N117" i="52"/>
  <c r="R117" i="52"/>
  <c r="V117" i="52"/>
  <c r="Z117" i="52"/>
  <c r="AD117" i="52"/>
  <c r="AH117" i="52"/>
  <c r="AL117" i="52"/>
  <c r="AM117" i="52"/>
  <c r="H118" i="52"/>
  <c r="N118" i="52"/>
  <c r="R118" i="52"/>
  <c r="V118" i="52"/>
  <c r="Z118" i="52"/>
  <c r="AM118" i="52"/>
  <c r="AD118" i="52"/>
  <c r="AH118" i="52"/>
  <c r="AL118" i="52"/>
  <c r="H119" i="52"/>
  <c r="N119" i="52"/>
  <c r="R119" i="52"/>
  <c r="V119" i="52"/>
  <c r="AM119" i="52"/>
  <c r="Z119" i="52"/>
  <c r="AD119" i="52"/>
  <c r="AH119" i="52"/>
  <c r="AL119" i="52"/>
  <c r="H120" i="52"/>
  <c r="N120" i="52"/>
  <c r="R120" i="52"/>
  <c r="AM120" i="52"/>
  <c r="V120" i="52"/>
  <c r="Z120" i="52"/>
  <c r="AD120" i="52"/>
  <c r="AH120" i="52"/>
  <c r="AL120" i="52"/>
  <c r="H121" i="52"/>
  <c r="N121" i="52"/>
  <c r="R121" i="52"/>
  <c r="V121" i="52"/>
  <c r="Z121" i="52"/>
  <c r="AD121" i="52"/>
  <c r="AH121" i="52"/>
  <c r="AL121" i="52"/>
  <c r="AM121" i="52"/>
  <c r="H122" i="52"/>
  <c r="N122" i="52"/>
  <c r="R122" i="52"/>
  <c r="V122" i="52"/>
  <c r="Z122" i="52"/>
  <c r="AM122" i="52"/>
  <c r="AD122" i="52"/>
  <c r="AH122" i="52"/>
  <c r="AL122" i="52"/>
  <c r="H123" i="52"/>
  <c r="N123" i="52"/>
  <c r="R123" i="52"/>
  <c r="V123" i="52"/>
  <c r="AM123" i="52"/>
  <c r="Z123" i="52"/>
  <c r="AD123" i="52"/>
  <c r="AH123" i="52"/>
  <c r="AL123" i="52"/>
  <c r="H124" i="52"/>
  <c r="N124" i="52"/>
  <c r="R124" i="52"/>
  <c r="AM124" i="52"/>
  <c r="V124" i="52"/>
  <c r="Z124" i="52"/>
  <c r="AD124" i="52"/>
  <c r="AH124" i="52"/>
  <c r="AL124" i="52"/>
  <c r="H125" i="52"/>
  <c r="N125" i="52"/>
  <c r="R125" i="52"/>
  <c r="V125" i="52"/>
  <c r="Z125" i="52"/>
  <c r="AD125" i="52"/>
  <c r="AH125" i="52"/>
  <c r="AL125" i="52"/>
  <c r="AM125" i="52"/>
  <c r="H126" i="52"/>
  <c r="N126" i="52"/>
  <c r="R126" i="52"/>
  <c r="V126" i="52"/>
  <c r="Z126" i="52"/>
  <c r="AM126" i="52"/>
  <c r="AD126" i="52"/>
  <c r="AH126" i="52"/>
  <c r="AL126" i="52"/>
  <c r="H127" i="52"/>
  <c r="N127" i="52"/>
  <c r="R127" i="52"/>
  <c r="V127" i="52"/>
  <c r="AM127" i="52"/>
  <c r="Z127" i="52"/>
  <c r="AD127" i="52"/>
  <c r="AH127" i="52"/>
  <c r="AL127" i="52"/>
  <c r="H128" i="52"/>
  <c r="N128" i="52"/>
  <c r="R128" i="52"/>
  <c r="AM128" i="52"/>
  <c r="V128" i="52"/>
  <c r="Z128" i="52"/>
  <c r="AD128" i="52"/>
  <c r="AH128" i="52"/>
  <c r="AL128" i="52"/>
  <c r="H129" i="52"/>
  <c r="N129" i="52"/>
  <c r="R129" i="52"/>
  <c r="V129" i="52"/>
  <c r="Z129" i="52"/>
  <c r="AD129" i="52"/>
  <c r="AH129" i="52"/>
  <c r="AL129" i="52"/>
  <c r="AM129" i="52"/>
  <c r="H130" i="52"/>
  <c r="N130" i="52"/>
  <c r="R130" i="52"/>
  <c r="V130" i="52"/>
  <c r="Z130" i="52"/>
  <c r="AM130" i="52"/>
  <c r="AD130" i="52"/>
  <c r="AH130" i="52"/>
  <c r="AL130" i="52"/>
  <c r="H131" i="52"/>
  <c r="N131" i="52"/>
  <c r="R131" i="52"/>
  <c r="V131" i="52"/>
  <c r="AM131" i="52"/>
  <c r="Z131" i="52"/>
  <c r="AD131" i="52"/>
  <c r="AH131" i="52"/>
  <c r="AL131" i="52"/>
  <c r="H132" i="52"/>
  <c r="N132" i="52"/>
  <c r="R132" i="52"/>
  <c r="AM132" i="52"/>
  <c r="V132" i="52"/>
  <c r="Z132" i="52"/>
  <c r="AD132" i="52"/>
  <c r="AH132" i="52"/>
  <c r="AL132" i="52"/>
  <c r="H133" i="52"/>
  <c r="N133" i="52"/>
  <c r="R133" i="52"/>
  <c r="V133" i="52"/>
  <c r="Z133" i="52"/>
  <c r="AD133" i="52"/>
  <c r="AH133" i="52"/>
  <c r="AL133" i="52"/>
  <c r="AM133" i="52"/>
  <c r="H134" i="52"/>
  <c r="N134" i="52"/>
  <c r="R134" i="52"/>
  <c r="V134" i="52"/>
  <c r="Z134" i="52"/>
  <c r="AM134" i="52"/>
  <c r="AD134" i="52"/>
  <c r="AH134" i="52"/>
  <c r="AL134" i="52"/>
  <c r="H135" i="52"/>
  <c r="N135" i="52"/>
  <c r="R135" i="52"/>
  <c r="V135" i="52"/>
  <c r="AM135" i="52"/>
  <c r="Z135" i="52"/>
  <c r="AD135" i="52"/>
  <c r="AH135" i="52"/>
  <c r="AL135" i="52"/>
  <c r="H136" i="52"/>
  <c r="N136" i="52"/>
  <c r="R136" i="52"/>
  <c r="AM136" i="52"/>
  <c r="V136" i="52"/>
  <c r="Z136" i="52"/>
  <c r="AD136" i="52"/>
  <c r="AH136" i="52"/>
  <c r="AL136" i="52"/>
  <c r="H137" i="52"/>
  <c r="N137" i="52"/>
  <c r="R137" i="52"/>
  <c r="V137" i="52"/>
  <c r="Z137" i="52"/>
  <c r="AD137" i="52"/>
  <c r="AH137" i="52"/>
  <c r="AL137" i="52"/>
  <c r="AM137" i="52"/>
  <c r="H138" i="52"/>
  <c r="N138" i="52"/>
  <c r="R138" i="52"/>
  <c r="V138" i="52"/>
  <c r="Z138" i="52"/>
  <c r="AM138" i="52"/>
  <c r="AD138" i="52"/>
  <c r="AH138" i="52"/>
  <c r="AL138" i="52"/>
  <c r="N81" i="52"/>
  <c r="R81" i="52"/>
  <c r="V81" i="52"/>
  <c r="AM81" i="52"/>
  <c r="Z81" i="52"/>
  <c r="AD81" i="52"/>
  <c r="AH81" i="52"/>
  <c r="AL81" i="52"/>
  <c r="N82" i="52"/>
  <c r="R82" i="52"/>
  <c r="AM82" i="52"/>
  <c r="V82" i="52"/>
  <c r="Z82" i="52"/>
  <c r="AD82" i="52"/>
  <c r="AH82" i="52"/>
  <c r="AL82" i="52"/>
  <c r="N83" i="52"/>
  <c r="R83" i="52"/>
  <c r="AM83" i="52"/>
  <c r="V83" i="52"/>
  <c r="Z83" i="52"/>
  <c r="AD83" i="52"/>
  <c r="AH83" i="52"/>
  <c r="AL83" i="52"/>
  <c r="N84" i="52"/>
  <c r="R84" i="52"/>
  <c r="V84" i="52"/>
  <c r="Z84" i="52"/>
  <c r="AD84" i="52"/>
  <c r="AH84" i="52"/>
  <c r="AL84" i="52"/>
  <c r="AM84" i="52"/>
  <c r="N85" i="52"/>
  <c r="R85" i="52"/>
  <c r="V85" i="52"/>
  <c r="AM85" i="52"/>
  <c r="Z85" i="52"/>
  <c r="AD85" i="52"/>
  <c r="AH85" i="52"/>
  <c r="AL85" i="52"/>
  <c r="N86" i="52"/>
  <c r="R86" i="52"/>
  <c r="AM86" i="52"/>
  <c r="V86" i="52"/>
  <c r="Z86" i="52"/>
  <c r="AD86" i="52"/>
  <c r="AH86" i="52"/>
  <c r="AL86" i="52"/>
  <c r="N87" i="52"/>
  <c r="R87" i="52"/>
  <c r="AM87" i="52"/>
  <c r="V87" i="52"/>
  <c r="Z87" i="52"/>
  <c r="AD87" i="52"/>
  <c r="AH87" i="52"/>
  <c r="AL87" i="52"/>
  <c r="N88" i="52"/>
  <c r="R88" i="52"/>
  <c r="V88" i="52"/>
  <c r="Z88" i="52"/>
  <c r="AD88" i="52"/>
  <c r="AH88" i="52"/>
  <c r="AL88" i="52"/>
  <c r="AM88" i="52"/>
  <c r="N89" i="52"/>
  <c r="R89" i="52"/>
  <c r="V89" i="52"/>
  <c r="AM89" i="52"/>
  <c r="Z89" i="52"/>
  <c r="AD89" i="52"/>
  <c r="AH89" i="52"/>
  <c r="AL89" i="52"/>
  <c r="N90" i="52"/>
  <c r="R90" i="52"/>
  <c r="AM90" i="52"/>
  <c r="V90" i="52"/>
  <c r="Z90" i="52"/>
  <c r="AD90" i="52"/>
  <c r="AH90" i="52"/>
  <c r="AL90" i="52"/>
  <c r="N91" i="52"/>
  <c r="R91" i="52"/>
  <c r="AM91" i="52"/>
  <c r="V91" i="52"/>
  <c r="Z91" i="52"/>
  <c r="AD91" i="52"/>
  <c r="AH91" i="52"/>
  <c r="AL91" i="52"/>
  <c r="N92" i="52"/>
  <c r="R92" i="52"/>
  <c r="V92" i="52"/>
  <c r="Z92" i="52"/>
  <c r="AD92" i="52"/>
  <c r="AH92" i="52"/>
  <c r="AL92" i="52"/>
  <c r="AM92" i="52"/>
  <c r="N93" i="52"/>
  <c r="R93" i="52"/>
  <c r="V93" i="52"/>
  <c r="AM93" i="52"/>
  <c r="Z93" i="52"/>
  <c r="AD93" i="52"/>
  <c r="AH93" i="52"/>
  <c r="AL93" i="52"/>
  <c r="N94" i="52"/>
  <c r="R94" i="52"/>
  <c r="AM94" i="52"/>
  <c r="V94" i="52"/>
  <c r="Z94" i="52"/>
  <c r="AD94" i="52"/>
  <c r="AH94" i="52"/>
  <c r="AL94" i="52"/>
  <c r="N95" i="52"/>
  <c r="R95" i="52"/>
  <c r="AM95" i="52"/>
  <c r="V95" i="52"/>
  <c r="Z95" i="52"/>
  <c r="AD95" i="52"/>
  <c r="AH95" i="52"/>
  <c r="AL95" i="52"/>
  <c r="N96" i="52"/>
  <c r="R96" i="52"/>
  <c r="V96" i="52"/>
  <c r="Z96" i="52"/>
  <c r="AD96" i="52"/>
  <c r="AH96" i="52"/>
  <c r="AL96" i="52"/>
  <c r="AM96" i="52"/>
  <c r="N97" i="52"/>
  <c r="R97" i="52"/>
  <c r="V97" i="52"/>
  <c r="AM97" i="52"/>
  <c r="Z97" i="52"/>
  <c r="AD97" i="52"/>
  <c r="AH97" i="52"/>
  <c r="AL97" i="52"/>
  <c r="N99" i="52"/>
  <c r="R99" i="52"/>
  <c r="AM99" i="52"/>
  <c r="V99" i="52"/>
  <c r="Z99" i="52"/>
  <c r="AD99" i="52"/>
  <c r="AH99" i="52"/>
  <c r="AL99" i="52"/>
  <c r="N100" i="52"/>
  <c r="R100" i="52"/>
  <c r="V100" i="52"/>
  <c r="Z100" i="52"/>
  <c r="AD100" i="52"/>
  <c r="AH100" i="52"/>
  <c r="AL100" i="52"/>
  <c r="N101" i="52"/>
  <c r="R101" i="52"/>
  <c r="V101" i="52"/>
  <c r="Z101" i="52"/>
  <c r="AD101" i="52"/>
  <c r="AH101" i="52"/>
  <c r="AL101" i="52"/>
  <c r="H139" i="52"/>
  <c r="N139" i="52"/>
  <c r="R139" i="52"/>
  <c r="V139" i="52"/>
  <c r="Z139" i="52"/>
  <c r="AD139" i="52"/>
  <c r="AH139" i="52"/>
  <c r="AL139" i="52"/>
  <c r="H140" i="52"/>
  <c r="N140" i="52"/>
  <c r="R140" i="52"/>
  <c r="V140" i="52"/>
  <c r="Z140" i="52"/>
  <c r="AD140" i="52"/>
  <c r="AH140" i="52"/>
  <c r="AL140" i="52"/>
  <c r="AM140" i="52"/>
  <c r="H141" i="52"/>
  <c r="N141" i="52"/>
  <c r="R141" i="52"/>
  <c r="AM141" i="52"/>
  <c r="V141" i="52"/>
  <c r="Z141" i="52"/>
  <c r="AD141" i="52"/>
  <c r="AH141" i="52"/>
  <c r="AL141" i="52"/>
  <c r="H142" i="52"/>
  <c r="N142" i="52"/>
  <c r="R142" i="52"/>
  <c r="V142" i="52"/>
  <c r="AM142" i="52"/>
  <c r="Z142" i="52"/>
  <c r="AD142" i="52"/>
  <c r="AH142" i="52"/>
  <c r="AL142" i="52"/>
  <c r="H143" i="52"/>
  <c r="N143" i="52"/>
  <c r="R143" i="52"/>
  <c r="V143" i="52"/>
  <c r="Z143" i="52"/>
  <c r="AD143" i="52"/>
  <c r="AH143" i="52"/>
  <c r="AL143" i="52"/>
  <c r="H144" i="52"/>
  <c r="N144" i="52"/>
  <c r="R144" i="52"/>
  <c r="V144" i="52"/>
  <c r="Z144" i="52"/>
  <c r="AD144" i="52"/>
  <c r="AH144" i="52"/>
  <c r="AL144" i="52"/>
  <c r="H145" i="52"/>
  <c r="N145" i="52"/>
  <c r="R145" i="52"/>
  <c r="V145" i="52"/>
  <c r="AM145" i="52"/>
  <c r="Z145" i="52"/>
  <c r="AD145" i="52"/>
  <c r="AH145" i="52"/>
  <c r="AL145" i="52"/>
  <c r="H146" i="52"/>
  <c r="N146" i="52"/>
  <c r="R146" i="52"/>
  <c r="V146" i="52"/>
  <c r="Z146" i="52"/>
  <c r="AD146" i="52"/>
  <c r="AH146" i="52"/>
  <c r="AL146" i="52"/>
  <c r="H147" i="52"/>
  <c r="N147" i="52"/>
  <c r="R147" i="52"/>
  <c r="AM147" i="52"/>
  <c r="V147" i="52"/>
  <c r="Z147" i="52"/>
  <c r="AD147" i="52"/>
  <c r="AH147" i="52"/>
  <c r="AL147" i="52"/>
  <c r="H148" i="52"/>
  <c r="N148" i="52"/>
  <c r="R148" i="52"/>
  <c r="AM148" i="52"/>
  <c r="V148" i="52"/>
  <c r="Z148" i="52"/>
  <c r="AD148" i="52"/>
  <c r="AH148" i="52"/>
  <c r="AL148" i="52"/>
  <c r="H149" i="52"/>
  <c r="N149" i="52"/>
  <c r="R149" i="52"/>
  <c r="AM149" i="52"/>
  <c r="V149" i="52"/>
  <c r="Z149" i="52"/>
  <c r="AD149" i="52"/>
  <c r="AH149" i="52"/>
  <c r="AL149" i="52"/>
  <c r="H150" i="52"/>
  <c r="N150" i="52"/>
  <c r="R150" i="52"/>
  <c r="V150" i="52"/>
  <c r="Z150" i="52"/>
  <c r="AD150" i="52"/>
  <c r="AH150" i="52"/>
  <c r="AL150" i="52"/>
  <c r="H151" i="52"/>
  <c r="N151" i="52"/>
  <c r="R151" i="52"/>
  <c r="V151" i="52"/>
  <c r="Z151" i="52"/>
  <c r="AD151" i="52"/>
  <c r="AH151" i="52"/>
  <c r="AL151" i="52"/>
  <c r="H152" i="52"/>
  <c r="N152" i="52"/>
  <c r="R152" i="52"/>
  <c r="V152" i="52"/>
  <c r="Z152" i="52"/>
  <c r="AD152" i="52"/>
  <c r="AH152" i="52"/>
  <c r="AL152" i="52"/>
  <c r="AM144" i="52"/>
  <c r="AM143" i="52"/>
  <c r="AM100" i="52"/>
  <c r="AM150" i="52"/>
  <c r="AM101" i="52"/>
  <c r="AM152" i="52"/>
  <c r="AM151" i="52"/>
  <c r="AM146" i="52"/>
  <c r="AM139" i="52"/>
  <c r="H153" i="52"/>
  <c r="H154" i="52"/>
  <c r="H155" i="52"/>
  <c r="H156" i="52"/>
  <c r="H157" i="52"/>
  <c r="H158" i="52"/>
  <c r="H161" i="52"/>
  <c r="H162" i="52"/>
  <c r="H163" i="52"/>
  <c r="H164" i="52"/>
  <c r="H165" i="52"/>
  <c r="H166" i="52"/>
  <c r="H167" i="52"/>
  <c r="H168" i="52"/>
  <c r="H169" i="52"/>
  <c r="H171" i="52"/>
  <c r="H172" i="52"/>
  <c r="H173" i="52"/>
  <c r="H174" i="52"/>
  <c r="H175" i="52"/>
  <c r="H176" i="52"/>
  <c r="H177" i="52"/>
  <c r="H178" i="52"/>
  <c r="D106" i="49"/>
  <c r="C106" i="49"/>
  <c r="D98" i="49"/>
  <c r="C98" i="49"/>
  <c r="D90" i="49"/>
  <c r="C90" i="49"/>
  <c r="D82" i="49"/>
  <c r="C82" i="49"/>
  <c r="C74" i="49"/>
  <c r="D66" i="49"/>
  <c r="C66" i="49"/>
  <c r="D58" i="49"/>
  <c r="C58" i="49"/>
  <c r="D50" i="49"/>
  <c r="D108" i="49"/>
  <c r="C50" i="49"/>
  <c r="C108" i="49"/>
  <c r="G106" i="49"/>
  <c r="E105" i="49"/>
  <c r="E104" i="49"/>
  <c r="E103" i="49"/>
  <c r="E102" i="49"/>
  <c r="E97" i="49"/>
  <c r="E96" i="49"/>
  <c r="E95" i="49"/>
  <c r="E94" i="49"/>
  <c r="E89" i="49"/>
  <c r="E88" i="49"/>
  <c r="E87" i="49"/>
  <c r="E86" i="49"/>
  <c r="I82" i="49"/>
  <c r="E81" i="49"/>
  <c r="E80" i="49"/>
  <c r="E79" i="49"/>
  <c r="E78" i="49"/>
  <c r="I74" i="49"/>
  <c r="E73" i="49"/>
  <c r="E72" i="49"/>
  <c r="E71" i="49"/>
  <c r="E70" i="49"/>
  <c r="I66" i="49"/>
  <c r="E65" i="49"/>
  <c r="E64" i="49"/>
  <c r="E63" i="49"/>
  <c r="E62" i="49"/>
  <c r="E57" i="49"/>
  <c r="E56" i="49"/>
  <c r="E55" i="49"/>
  <c r="E54" i="49"/>
  <c r="E49" i="49"/>
  <c r="E48" i="49"/>
  <c r="E46" i="49"/>
  <c r="E53" i="49"/>
  <c r="G53" i="49" s="1"/>
  <c r="E61" i="49" s="1"/>
  <c r="G61" i="49" s="1"/>
  <c r="E69" i="49" s="1"/>
  <c r="G69" i="49" s="1"/>
  <c r="E77" i="49" s="1"/>
  <c r="G77" i="49" s="1"/>
  <c r="E85" i="49" s="1"/>
  <c r="G85" i="49" s="1"/>
  <c r="E93" i="49" s="1"/>
  <c r="G93" i="49" s="1"/>
  <c r="E101" i="49" s="1"/>
  <c r="G101" i="49" s="1"/>
  <c r="E45" i="49"/>
  <c r="E106" i="49"/>
  <c r="E98" i="49"/>
  <c r="E74" i="49"/>
  <c r="E66" i="49"/>
  <c r="E50" i="49"/>
  <c r="E58" i="49"/>
  <c r="E82" i="49"/>
  <c r="E90" i="49"/>
  <c r="E108" i="49"/>
  <c r="F114" i="49"/>
  <c r="F118" i="49"/>
  <c r="AL25" i="52"/>
  <c r="AL26" i="52"/>
  <c r="AL27" i="52"/>
  <c r="AL28" i="52"/>
  <c r="AL29" i="52"/>
  <c r="AL30" i="52"/>
  <c r="AL31" i="52"/>
  <c r="AL32" i="52"/>
  <c r="AL33" i="52"/>
  <c r="AL34" i="52"/>
  <c r="AL35" i="52"/>
  <c r="AL36" i="52"/>
  <c r="AL37" i="52"/>
  <c r="AL38" i="52"/>
  <c r="AL39" i="52"/>
  <c r="AL40" i="52"/>
  <c r="AL41" i="52"/>
  <c r="AL42" i="52"/>
  <c r="AL43" i="52"/>
  <c r="AL44" i="52"/>
  <c r="AL45" i="52"/>
  <c r="AL46" i="52"/>
  <c r="AL47" i="52"/>
  <c r="AL48" i="52"/>
  <c r="AL49" i="52"/>
  <c r="AL50" i="52"/>
  <c r="AL51" i="52"/>
  <c r="AL52" i="52"/>
  <c r="AL53" i="52"/>
  <c r="AL54" i="52"/>
  <c r="AL55" i="52"/>
  <c r="AL56" i="52"/>
  <c r="AL57" i="52"/>
  <c r="AL58" i="52"/>
  <c r="AL59" i="52"/>
  <c r="AL60" i="52"/>
  <c r="AL61" i="52"/>
  <c r="AL62" i="52"/>
  <c r="AL63" i="52"/>
  <c r="AL64" i="52"/>
  <c r="AL65" i="52"/>
  <c r="AL66" i="52"/>
  <c r="AL67" i="52"/>
  <c r="AL68" i="52"/>
  <c r="AL69" i="52"/>
  <c r="AL70" i="52"/>
  <c r="AL71" i="52"/>
  <c r="AL72" i="52"/>
  <c r="AL73" i="52"/>
  <c r="AL74" i="52"/>
  <c r="AL75" i="52"/>
  <c r="AL76" i="52"/>
  <c r="AL77" i="52"/>
  <c r="AL78" i="52"/>
  <c r="AL79" i="52"/>
  <c r="AL80" i="52"/>
  <c r="AL98" i="52"/>
  <c r="AL153" i="52"/>
  <c r="AL154" i="52"/>
  <c r="AL155" i="52"/>
  <c r="AL156" i="52"/>
  <c r="AL157" i="52"/>
  <c r="AL158" i="52"/>
  <c r="AL159" i="52"/>
  <c r="AL160" i="52"/>
  <c r="AL161" i="52"/>
  <c r="AL162" i="52"/>
  <c r="AL163" i="52"/>
  <c r="AL164" i="52"/>
  <c r="AL165" i="52"/>
  <c r="AL166" i="52"/>
  <c r="AL167" i="52"/>
  <c r="AL168" i="52"/>
  <c r="AL169" i="52"/>
  <c r="AL170" i="52"/>
  <c r="AL171" i="52"/>
  <c r="AL172" i="52"/>
  <c r="AL173" i="52"/>
  <c r="AL174" i="52"/>
  <c r="AL175" i="52"/>
  <c r="AL176" i="52"/>
  <c r="AL177" i="52"/>
  <c r="AL178" i="52"/>
  <c r="AL24" i="52"/>
  <c r="AL179" i="52"/>
  <c r="AH25" i="52"/>
  <c r="AH26" i="52"/>
  <c r="AH27" i="52"/>
  <c r="AH28" i="52"/>
  <c r="AH29" i="52"/>
  <c r="AH30" i="52"/>
  <c r="AH31" i="52"/>
  <c r="AH32" i="52"/>
  <c r="AH33" i="52"/>
  <c r="AH34" i="52"/>
  <c r="AH35" i="52"/>
  <c r="AH36" i="52"/>
  <c r="AH37" i="52"/>
  <c r="AH38" i="52"/>
  <c r="AH39" i="52"/>
  <c r="AH40" i="52"/>
  <c r="AH41" i="52"/>
  <c r="AH42" i="52"/>
  <c r="AH43" i="52"/>
  <c r="AH44" i="52"/>
  <c r="AH45" i="52"/>
  <c r="AH46" i="52"/>
  <c r="AH47" i="52"/>
  <c r="AH48" i="52"/>
  <c r="AH49" i="52"/>
  <c r="AH50" i="52"/>
  <c r="AH51" i="52"/>
  <c r="AH52" i="52"/>
  <c r="AH53" i="52"/>
  <c r="AH54" i="52"/>
  <c r="AH55" i="52"/>
  <c r="AH56" i="52"/>
  <c r="AH57" i="52"/>
  <c r="AH58" i="52"/>
  <c r="AH59" i="52"/>
  <c r="AH60" i="52"/>
  <c r="AH61" i="52"/>
  <c r="AH62" i="52"/>
  <c r="AH63" i="52"/>
  <c r="AH64" i="52"/>
  <c r="AH65" i="52"/>
  <c r="AH66" i="52"/>
  <c r="AH67" i="52"/>
  <c r="AH68" i="52"/>
  <c r="AH69" i="52"/>
  <c r="AH70" i="52"/>
  <c r="AH71" i="52"/>
  <c r="AH72" i="52"/>
  <c r="AH73" i="52"/>
  <c r="AH74" i="52"/>
  <c r="AH75" i="52"/>
  <c r="AH76" i="52"/>
  <c r="AH77" i="52"/>
  <c r="AH78" i="52"/>
  <c r="AH79" i="52"/>
  <c r="AH80" i="52"/>
  <c r="AH98" i="52"/>
  <c r="AH153" i="52"/>
  <c r="AH154" i="52"/>
  <c r="AH155" i="52"/>
  <c r="AH156" i="52"/>
  <c r="AH157" i="52"/>
  <c r="AH158" i="52"/>
  <c r="AH159" i="52"/>
  <c r="AH160" i="52"/>
  <c r="AH161" i="52"/>
  <c r="AH162" i="52"/>
  <c r="AH163" i="52"/>
  <c r="AH164" i="52"/>
  <c r="AH165" i="52"/>
  <c r="AH166" i="52"/>
  <c r="AH167" i="52"/>
  <c r="AH168" i="52"/>
  <c r="AH169" i="52"/>
  <c r="AH170" i="52"/>
  <c r="AH171" i="52"/>
  <c r="AH172" i="52"/>
  <c r="AH173" i="52"/>
  <c r="AH174" i="52"/>
  <c r="AH175" i="52"/>
  <c r="AH176" i="52"/>
  <c r="AH177" i="52"/>
  <c r="AH178" i="52"/>
  <c r="AH24" i="52"/>
  <c r="AD25" i="52"/>
  <c r="AD26" i="52"/>
  <c r="AD27" i="52"/>
  <c r="AD28" i="52"/>
  <c r="AD29" i="52"/>
  <c r="AD30" i="52"/>
  <c r="AD31" i="52"/>
  <c r="AD32" i="52"/>
  <c r="AD33" i="52"/>
  <c r="AD34" i="52"/>
  <c r="AD35" i="52"/>
  <c r="AD36" i="52"/>
  <c r="AD37" i="52"/>
  <c r="AD38" i="52"/>
  <c r="AD39" i="52"/>
  <c r="AD40" i="52"/>
  <c r="AD41" i="52"/>
  <c r="AD42" i="52"/>
  <c r="AD43" i="52"/>
  <c r="AD44" i="52"/>
  <c r="AD45" i="52"/>
  <c r="AD46" i="52"/>
  <c r="AD47" i="52"/>
  <c r="AD48" i="52"/>
  <c r="AD49" i="52"/>
  <c r="AD50" i="52"/>
  <c r="AD51" i="52"/>
  <c r="AD52" i="52"/>
  <c r="AD53" i="52"/>
  <c r="AD54" i="52"/>
  <c r="AD55" i="52"/>
  <c r="AD56" i="52"/>
  <c r="AD57" i="52"/>
  <c r="AD58" i="52"/>
  <c r="AD59" i="52"/>
  <c r="AD60" i="52"/>
  <c r="AD61" i="52"/>
  <c r="AD62" i="52"/>
  <c r="AD63" i="52"/>
  <c r="AD64" i="52"/>
  <c r="AD65" i="52"/>
  <c r="AD66" i="52"/>
  <c r="AD67" i="52"/>
  <c r="AD68" i="52"/>
  <c r="AD69" i="52"/>
  <c r="AD70" i="52"/>
  <c r="AD71" i="52"/>
  <c r="AD72" i="52"/>
  <c r="AD73" i="52"/>
  <c r="AD74" i="52"/>
  <c r="AD75" i="52"/>
  <c r="AD76" i="52"/>
  <c r="AD77" i="52"/>
  <c r="AD78" i="52"/>
  <c r="AD79" i="52"/>
  <c r="AD80" i="52"/>
  <c r="AD98" i="52"/>
  <c r="AD153" i="52"/>
  <c r="AD154" i="52"/>
  <c r="AD155" i="52"/>
  <c r="AD156" i="52"/>
  <c r="AD157" i="52"/>
  <c r="AD158" i="52"/>
  <c r="AD159" i="52"/>
  <c r="AD160" i="52"/>
  <c r="AD161" i="52"/>
  <c r="AD162" i="52"/>
  <c r="AD163" i="52"/>
  <c r="AD164" i="52"/>
  <c r="AD165" i="52"/>
  <c r="AD166" i="52"/>
  <c r="AD167" i="52"/>
  <c r="AD168" i="52"/>
  <c r="AD169" i="52"/>
  <c r="AD170" i="52"/>
  <c r="AD171" i="52"/>
  <c r="AD172" i="52"/>
  <c r="AD173" i="52"/>
  <c r="AD174" i="52"/>
  <c r="AD175" i="52"/>
  <c r="AD176" i="52"/>
  <c r="AD177" i="52"/>
  <c r="AD178" i="52"/>
  <c r="AD24" i="52"/>
  <c r="AD179" i="52"/>
  <c r="Z25" i="52"/>
  <c r="Z26" i="52"/>
  <c r="Z27" i="52"/>
  <c r="Z28" i="52"/>
  <c r="Z29" i="52"/>
  <c r="Z30" i="52"/>
  <c r="Z31" i="52"/>
  <c r="Z32" i="52"/>
  <c r="Z33" i="52"/>
  <c r="Z34" i="52"/>
  <c r="Z35" i="52"/>
  <c r="Z36" i="52"/>
  <c r="Z37" i="52"/>
  <c r="Z38" i="52"/>
  <c r="Z39" i="52"/>
  <c r="Z40" i="52"/>
  <c r="Z41" i="52"/>
  <c r="Z42" i="52"/>
  <c r="Z43" i="52"/>
  <c r="Z44" i="52"/>
  <c r="Z45" i="52"/>
  <c r="Z46" i="52"/>
  <c r="Z47" i="52"/>
  <c r="Z48" i="52"/>
  <c r="Z49" i="52"/>
  <c r="Z50" i="52"/>
  <c r="Z51" i="52"/>
  <c r="Z52" i="52"/>
  <c r="Z53" i="52"/>
  <c r="Z54" i="52"/>
  <c r="Z55" i="52"/>
  <c r="Z56" i="52"/>
  <c r="Z57" i="52"/>
  <c r="Z58" i="52"/>
  <c r="Z59" i="52"/>
  <c r="Z60" i="52"/>
  <c r="Z61" i="52"/>
  <c r="Z62" i="52"/>
  <c r="Z63" i="52"/>
  <c r="Z64" i="52"/>
  <c r="Z65" i="52"/>
  <c r="Z66" i="52"/>
  <c r="Z67" i="52"/>
  <c r="Z68" i="52"/>
  <c r="Z69" i="52"/>
  <c r="Z70" i="52"/>
  <c r="Z71" i="52"/>
  <c r="Z72" i="52"/>
  <c r="Z73" i="52"/>
  <c r="Z74" i="52"/>
  <c r="Z75" i="52"/>
  <c r="Z76" i="52"/>
  <c r="Z77" i="52"/>
  <c r="Z78" i="52"/>
  <c r="Z79" i="52"/>
  <c r="Z80" i="52"/>
  <c r="Z98" i="52"/>
  <c r="Z153" i="52"/>
  <c r="Z154" i="52"/>
  <c r="Z155" i="52"/>
  <c r="Z156" i="52"/>
  <c r="Z157" i="52"/>
  <c r="Z158" i="52"/>
  <c r="Z159" i="52"/>
  <c r="Z160" i="52"/>
  <c r="Z161" i="52"/>
  <c r="Z162" i="52"/>
  <c r="Z163" i="52"/>
  <c r="Z164" i="52"/>
  <c r="Z165" i="52"/>
  <c r="Z166" i="52"/>
  <c r="Z167" i="52"/>
  <c r="Z168" i="52"/>
  <c r="Z169" i="52"/>
  <c r="Z170" i="52"/>
  <c r="Z171" i="52"/>
  <c r="Z172" i="52"/>
  <c r="Z173" i="52"/>
  <c r="Z174" i="52"/>
  <c r="Z175" i="52"/>
  <c r="Z176" i="52"/>
  <c r="Z177" i="52"/>
  <c r="Z178" i="52"/>
  <c r="Z24" i="52"/>
  <c r="Z179" i="52"/>
  <c r="V25" i="52"/>
  <c r="V26" i="52"/>
  <c r="V27" i="52"/>
  <c r="V28" i="52"/>
  <c r="V29" i="52"/>
  <c r="V30" i="52"/>
  <c r="V31" i="52"/>
  <c r="V32" i="52"/>
  <c r="V33" i="52"/>
  <c r="V34" i="52"/>
  <c r="V35" i="52"/>
  <c r="V36" i="52"/>
  <c r="V37" i="52"/>
  <c r="V38" i="52"/>
  <c r="V39" i="52"/>
  <c r="V40" i="52"/>
  <c r="V41" i="52"/>
  <c r="V42" i="52"/>
  <c r="V43" i="52"/>
  <c r="V44" i="52"/>
  <c r="V45" i="52"/>
  <c r="V46" i="52"/>
  <c r="V47" i="52"/>
  <c r="V48" i="52"/>
  <c r="V49" i="52"/>
  <c r="V50" i="52"/>
  <c r="V51" i="52"/>
  <c r="V52" i="52"/>
  <c r="V53" i="52"/>
  <c r="V54" i="52"/>
  <c r="V55" i="52"/>
  <c r="V56" i="52"/>
  <c r="V57" i="52"/>
  <c r="V58" i="52"/>
  <c r="V59" i="52"/>
  <c r="V60" i="52"/>
  <c r="V61" i="52"/>
  <c r="V62" i="52"/>
  <c r="V63" i="52"/>
  <c r="V64" i="52"/>
  <c r="V65" i="52"/>
  <c r="V66" i="52"/>
  <c r="V67" i="52"/>
  <c r="V68" i="52"/>
  <c r="V69" i="52"/>
  <c r="V70" i="52"/>
  <c r="V71" i="52"/>
  <c r="V72" i="52"/>
  <c r="V73" i="52"/>
  <c r="V74" i="52"/>
  <c r="V75" i="52"/>
  <c r="V76" i="52"/>
  <c r="V77" i="52"/>
  <c r="V78" i="52"/>
  <c r="V79" i="52"/>
  <c r="V80" i="52"/>
  <c r="V98" i="52"/>
  <c r="V153" i="52"/>
  <c r="V154" i="52"/>
  <c r="V155" i="52"/>
  <c r="V156" i="52"/>
  <c r="V157" i="52"/>
  <c r="V158" i="52"/>
  <c r="V159" i="52"/>
  <c r="V160" i="52"/>
  <c r="V161" i="52"/>
  <c r="V162" i="52"/>
  <c r="V163" i="52"/>
  <c r="V164" i="52"/>
  <c r="V165" i="52"/>
  <c r="V166" i="52"/>
  <c r="V167" i="52"/>
  <c r="V168" i="52"/>
  <c r="V169" i="52"/>
  <c r="V170" i="52"/>
  <c r="V171" i="52"/>
  <c r="V172" i="52"/>
  <c r="V173" i="52"/>
  <c r="V174" i="52"/>
  <c r="V175" i="52"/>
  <c r="V176" i="52"/>
  <c r="V177" i="52"/>
  <c r="V178" i="52"/>
  <c r="V24" i="52"/>
  <c r="V179" i="52"/>
  <c r="R25" i="52"/>
  <c r="R26" i="52"/>
  <c r="R27" i="52"/>
  <c r="R28" i="52"/>
  <c r="R29" i="52"/>
  <c r="R30" i="52"/>
  <c r="R31" i="52"/>
  <c r="R32" i="52"/>
  <c r="R33" i="52"/>
  <c r="R34" i="52"/>
  <c r="R35" i="52"/>
  <c r="R36" i="52"/>
  <c r="R37" i="52"/>
  <c r="R38" i="52"/>
  <c r="R39" i="52"/>
  <c r="R40" i="52"/>
  <c r="R41" i="52"/>
  <c r="R42" i="52"/>
  <c r="R43" i="52"/>
  <c r="R44" i="52"/>
  <c r="R45" i="52"/>
  <c r="R46" i="52"/>
  <c r="R47" i="52"/>
  <c r="R48" i="52"/>
  <c r="R49" i="52"/>
  <c r="R50" i="52"/>
  <c r="R51" i="52"/>
  <c r="R52" i="52"/>
  <c r="R53" i="52"/>
  <c r="R54" i="52"/>
  <c r="R55" i="52"/>
  <c r="R56" i="52"/>
  <c r="R57" i="52"/>
  <c r="R58" i="52"/>
  <c r="R59" i="52"/>
  <c r="R60" i="52"/>
  <c r="R61" i="52"/>
  <c r="R62" i="52"/>
  <c r="R63" i="52"/>
  <c r="R64" i="52"/>
  <c r="R65" i="52"/>
  <c r="R66" i="52"/>
  <c r="R67" i="52"/>
  <c r="R68" i="52"/>
  <c r="R69" i="52"/>
  <c r="R70" i="52"/>
  <c r="R71" i="52"/>
  <c r="R72" i="52"/>
  <c r="R73" i="52"/>
  <c r="R74" i="52"/>
  <c r="R75" i="52"/>
  <c r="R76" i="52"/>
  <c r="R77" i="52"/>
  <c r="R78" i="52"/>
  <c r="R79" i="52"/>
  <c r="R80" i="52"/>
  <c r="R98" i="52"/>
  <c r="R153" i="52"/>
  <c r="R154" i="52"/>
  <c r="R155" i="52"/>
  <c r="R156" i="52"/>
  <c r="R157" i="52"/>
  <c r="R158" i="52"/>
  <c r="R159" i="52"/>
  <c r="R160" i="52"/>
  <c r="R161" i="52"/>
  <c r="R162" i="52"/>
  <c r="R163" i="52"/>
  <c r="R164" i="52"/>
  <c r="R165" i="52"/>
  <c r="R166" i="52"/>
  <c r="R167" i="52"/>
  <c r="R168" i="52"/>
  <c r="R169" i="52"/>
  <c r="R170" i="52"/>
  <c r="R171" i="52"/>
  <c r="R172" i="52"/>
  <c r="R173" i="52"/>
  <c r="R174" i="52"/>
  <c r="R175" i="52"/>
  <c r="R176" i="52"/>
  <c r="R177" i="52"/>
  <c r="R178" i="52"/>
  <c r="R24" i="52"/>
  <c r="R179" i="52"/>
  <c r="N25" i="52"/>
  <c r="N26" i="52"/>
  <c r="N27" i="52"/>
  <c r="N28" i="52"/>
  <c r="N29" i="52"/>
  <c r="N30" i="52"/>
  <c r="N31" i="52"/>
  <c r="N32" i="52"/>
  <c r="N33" i="52"/>
  <c r="N34" i="52"/>
  <c r="N35" i="52"/>
  <c r="N36" i="52"/>
  <c r="N37" i="52"/>
  <c r="N38" i="52"/>
  <c r="N39" i="52"/>
  <c r="N40" i="52"/>
  <c r="N41" i="52"/>
  <c r="N42" i="52"/>
  <c r="N43" i="52"/>
  <c r="N44" i="52"/>
  <c r="N45" i="52"/>
  <c r="N46" i="52"/>
  <c r="N47" i="52"/>
  <c r="N48" i="52"/>
  <c r="N49" i="52"/>
  <c r="N50" i="52"/>
  <c r="N51" i="52"/>
  <c r="N52" i="52"/>
  <c r="N53" i="52"/>
  <c r="N54" i="52"/>
  <c r="N55" i="52"/>
  <c r="N56" i="52"/>
  <c r="N57" i="52"/>
  <c r="N58" i="52"/>
  <c r="N59" i="52"/>
  <c r="N60" i="52"/>
  <c r="N61" i="52"/>
  <c r="N62" i="52"/>
  <c r="N63" i="52"/>
  <c r="N64" i="52"/>
  <c r="N65" i="52"/>
  <c r="N66" i="52"/>
  <c r="N67" i="52"/>
  <c r="N68" i="52"/>
  <c r="N69" i="52"/>
  <c r="N70" i="52"/>
  <c r="N71" i="52"/>
  <c r="N72" i="52"/>
  <c r="N73" i="52"/>
  <c r="N74" i="52"/>
  <c r="N75" i="52"/>
  <c r="N76" i="52"/>
  <c r="N77" i="52"/>
  <c r="N78" i="52"/>
  <c r="N79" i="52"/>
  <c r="N80" i="52"/>
  <c r="N98" i="52"/>
  <c r="N153" i="52"/>
  <c r="N154" i="52"/>
  <c r="N155" i="52"/>
  <c r="N156" i="52"/>
  <c r="N157" i="52"/>
  <c r="N158" i="52"/>
  <c r="N159" i="52"/>
  <c r="N160" i="52"/>
  <c r="N161" i="52"/>
  <c r="N162" i="52"/>
  <c r="N163" i="52"/>
  <c r="N164" i="52"/>
  <c r="N165" i="52"/>
  <c r="N166" i="52"/>
  <c r="N167" i="52"/>
  <c r="N168" i="52"/>
  <c r="N169" i="52"/>
  <c r="N170" i="52"/>
  <c r="N171" i="52"/>
  <c r="N172" i="52"/>
  <c r="N173" i="52"/>
  <c r="N174" i="52"/>
  <c r="N175" i="52"/>
  <c r="N176" i="52"/>
  <c r="N177" i="52"/>
  <c r="N178" i="52"/>
  <c r="AH179" i="52"/>
  <c r="N179" i="52"/>
  <c r="AM25" i="52"/>
  <c r="AM26" i="52"/>
  <c r="AM27" i="52"/>
  <c r="AM28" i="52"/>
  <c r="AM29" i="52"/>
  <c r="AM30" i="52"/>
  <c r="AM31" i="52"/>
  <c r="AM32" i="52"/>
  <c r="AM33" i="52"/>
  <c r="AM34" i="52"/>
  <c r="AM35" i="52"/>
  <c r="AM36" i="52"/>
  <c r="AM37" i="52"/>
  <c r="AM38" i="52"/>
  <c r="AM39" i="52"/>
  <c r="AM40" i="52"/>
  <c r="AM41" i="52"/>
  <c r="AM42" i="52"/>
  <c r="AM43" i="52"/>
  <c r="AM44" i="52"/>
  <c r="AM45" i="52"/>
  <c r="AM46" i="52"/>
  <c r="AM47" i="52"/>
  <c r="AM48" i="52"/>
  <c r="AM49" i="52"/>
  <c r="AM50" i="52"/>
  <c r="AM51" i="52"/>
  <c r="AM52" i="52"/>
  <c r="AM53" i="52"/>
  <c r="AM54" i="52"/>
  <c r="AM55" i="52"/>
  <c r="AM56" i="52"/>
  <c r="AM57" i="52"/>
  <c r="AM58" i="52"/>
  <c r="AM59" i="52"/>
  <c r="AM60" i="52"/>
  <c r="AM61" i="52"/>
  <c r="AM62" i="52"/>
  <c r="AM63" i="52"/>
  <c r="AM64" i="52"/>
  <c r="AM65" i="52"/>
  <c r="AM66" i="52"/>
  <c r="AM67" i="52"/>
  <c r="AM68" i="52"/>
  <c r="AM69" i="52"/>
  <c r="AM70" i="52"/>
  <c r="AM71" i="52"/>
  <c r="AM72" i="52"/>
  <c r="AM73" i="52"/>
  <c r="AM74" i="52"/>
  <c r="AM75" i="52"/>
  <c r="AM76" i="52"/>
  <c r="AM77" i="52"/>
  <c r="AM78" i="52"/>
  <c r="AM79" i="52"/>
  <c r="AM80" i="52"/>
  <c r="AM98" i="52"/>
  <c r="AM153" i="52"/>
  <c r="AM154" i="52"/>
  <c r="AM155" i="52"/>
  <c r="AM156" i="52"/>
  <c r="AM157" i="52"/>
  <c r="AM158" i="52"/>
  <c r="AM159" i="52"/>
  <c r="AM160" i="52"/>
  <c r="AM161" i="52"/>
  <c r="AM162" i="52"/>
  <c r="AM163" i="52"/>
  <c r="AM164" i="52"/>
  <c r="AM165" i="52"/>
  <c r="AM166" i="52"/>
  <c r="AM167" i="52"/>
  <c r="AM168" i="52"/>
  <c r="AM169" i="52"/>
  <c r="AM170" i="52"/>
  <c r="AM171" i="52"/>
  <c r="AM172" i="52"/>
  <c r="AM173" i="52"/>
  <c r="AM174" i="52"/>
  <c r="AM175" i="52"/>
  <c r="AM176" i="52"/>
  <c r="AM177" i="52"/>
  <c r="AM178" i="52"/>
  <c r="AM24" i="52"/>
  <c r="B21" i="49"/>
  <c r="D20" i="49"/>
  <c r="B20" i="49"/>
  <c r="B18" i="49"/>
  <c r="B17" i="49"/>
  <c r="B16" i="49"/>
  <c r="C15" i="52"/>
  <c r="E14" i="52"/>
  <c r="C14" i="52"/>
  <c r="C12" i="52"/>
  <c r="C11" i="52"/>
  <c r="C10" i="52"/>
  <c r="C22" i="23"/>
  <c r="C19" i="23"/>
  <c r="C17" i="23"/>
  <c r="B33" i="50"/>
  <c r="B34" i="50"/>
  <c r="B32" i="50"/>
  <c r="B28" i="50"/>
  <c r="C27" i="50"/>
  <c r="L170" i="23"/>
  <c r="M170" i="23"/>
  <c r="L150" i="23"/>
  <c r="M150" i="23"/>
  <c r="L130" i="23"/>
  <c r="M130" i="23"/>
  <c r="L110" i="23"/>
  <c r="L90" i="23"/>
  <c r="B34" i="49"/>
  <c r="B36" i="49"/>
  <c r="B35" i="49"/>
  <c r="B27" i="49"/>
  <c r="C29" i="49"/>
  <c r="B30" i="49"/>
  <c r="L232" i="23"/>
  <c r="L230" i="23"/>
  <c r="L212" i="23"/>
  <c r="M212" i="23"/>
  <c r="L210" i="23"/>
  <c r="L172" i="23"/>
  <c r="M172" i="23"/>
  <c r="L190" i="23"/>
  <c r="L132" i="23"/>
  <c r="M132" i="23"/>
  <c r="L152" i="23"/>
  <c r="M152" i="23"/>
  <c r="L138" i="23"/>
  <c r="M138" i="23"/>
  <c r="L97" i="23"/>
  <c r="L96" i="23"/>
  <c r="L95" i="23"/>
  <c r="M95" i="23"/>
  <c r="L237" i="23"/>
  <c r="L236" i="23"/>
  <c r="L235" i="23"/>
  <c r="L227" i="23"/>
  <c r="L197" i="23"/>
  <c r="L196" i="23"/>
  <c r="L195" i="23"/>
  <c r="L187" i="23"/>
  <c r="L177" i="23"/>
  <c r="M177" i="23"/>
  <c r="L176" i="23"/>
  <c r="M176" i="23"/>
  <c r="L175" i="23"/>
  <c r="M175" i="23"/>
  <c r="L167" i="23"/>
  <c r="M167" i="23"/>
  <c r="L157" i="23"/>
  <c r="M157" i="23"/>
  <c r="L156" i="23"/>
  <c r="M156" i="23"/>
  <c r="L155" i="23"/>
  <c r="M155" i="23"/>
  <c r="L137" i="23"/>
  <c r="M137" i="23"/>
  <c r="L136" i="23"/>
  <c r="M136" i="23"/>
  <c r="L135" i="23"/>
  <c r="M135" i="23"/>
  <c r="L127" i="23"/>
  <c r="M127" i="23"/>
  <c r="L116" i="23"/>
  <c r="M116" i="23"/>
  <c r="F57" i="23"/>
  <c r="G57" i="23"/>
  <c r="F55" i="23"/>
  <c r="G55" i="23"/>
  <c r="L168" i="23"/>
  <c r="M168" i="23"/>
  <c r="L188" i="23"/>
  <c r="L169" i="23"/>
  <c r="M169" i="23"/>
  <c r="L189" i="23"/>
  <c r="C64" i="38"/>
  <c r="C89" i="38"/>
  <c r="C114" i="38"/>
  <c r="C139" i="38"/>
  <c r="D139" i="38" s="1"/>
  <c r="C164" i="38"/>
  <c r="C189" i="38"/>
  <c r="D189" i="38" s="1"/>
  <c r="C214" i="38"/>
  <c r="C239" i="38"/>
  <c r="C264" i="38"/>
  <c r="L87" i="23"/>
  <c r="M87" i="23"/>
  <c r="L88" i="23"/>
  <c r="L89" i="23"/>
  <c r="L92" i="23"/>
  <c r="M92" i="23"/>
  <c r="L98" i="23"/>
  <c r="M98" i="23"/>
  <c r="L108" i="23"/>
  <c r="L109" i="23"/>
  <c r="L128" i="23"/>
  <c r="M128" i="23"/>
  <c r="L129" i="23"/>
  <c r="M129" i="23"/>
  <c r="L147" i="23"/>
  <c r="M147" i="23"/>
  <c r="L148" i="23"/>
  <c r="M148" i="23"/>
  <c r="L149" i="23"/>
  <c r="M149" i="23"/>
  <c r="L158" i="23"/>
  <c r="M158" i="23"/>
  <c r="L178" i="23"/>
  <c r="M178" i="23"/>
  <c r="L207" i="23"/>
  <c r="L208" i="23"/>
  <c r="M208" i="23"/>
  <c r="L209" i="23"/>
  <c r="L215" i="23"/>
  <c r="L216" i="23"/>
  <c r="L217" i="23"/>
  <c r="L218" i="23"/>
  <c r="L228" i="23"/>
  <c r="L229" i="23"/>
  <c r="L238" i="23"/>
  <c r="B26" i="50"/>
  <c r="C33" i="50"/>
  <c r="D33" i="50" s="1"/>
  <c r="C28" i="50"/>
  <c r="D28" i="50" s="1"/>
  <c r="B27" i="50"/>
  <c r="D27" i="50" s="1"/>
  <c r="C30" i="49"/>
  <c r="F104" i="49"/>
  <c r="F102" i="49"/>
  <c r="F96" i="49"/>
  <c r="F94" i="49"/>
  <c r="F88" i="49"/>
  <c r="F86" i="49"/>
  <c r="F80" i="49"/>
  <c r="F78" i="49"/>
  <c r="F72" i="49"/>
  <c r="F70" i="49"/>
  <c r="F65" i="49"/>
  <c r="F56" i="49"/>
  <c r="F54" i="49"/>
  <c r="F49" i="49"/>
  <c r="F47" i="49"/>
  <c r="F63" i="49"/>
  <c r="F90" i="49"/>
  <c r="F58" i="49"/>
  <c r="F74" i="49"/>
  <c r="F106" i="49"/>
  <c r="L198" i="23"/>
  <c r="L192" i="23"/>
  <c r="F58" i="23"/>
  <c r="G58" i="23"/>
  <c r="D64" i="38"/>
  <c r="C35" i="49"/>
  <c r="D35" i="49" s="1"/>
  <c r="B29" i="49"/>
  <c r="D29" i="49" s="1"/>
  <c r="B28" i="49"/>
  <c r="D30" i="49"/>
  <c r="C106" i="50"/>
  <c r="C44" i="50"/>
  <c r="E44" i="50"/>
  <c r="F44" i="50"/>
  <c r="C47" i="50"/>
  <c r="E47" i="50"/>
  <c r="F47" i="50"/>
  <c r="C46" i="50"/>
  <c r="E46" i="50"/>
  <c r="F46" i="50"/>
  <c r="C45" i="50"/>
  <c r="E45" i="50"/>
  <c r="F45" i="50"/>
  <c r="E48" i="50"/>
  <c r="F48" i="50"/>
  <c r="N36" i="23"/>
  <c r="M36" i="23"/>
  <c r="C32" i="50"/>
  <c r="D32" i="50" s="1"/>
  <c r="C34" i="49"/>
  <c r="D34" i="49" s="1"/>
  <c r="N28" i="23"/>
  <c r="M28" i="23" s="1"/>
  <c r="C25" i="50"/>
  <c r="D25" i="50" s="1"/>
  <c r="C27" i="49"/>
  <c r="D27" i="49" s="1"/>
  <c r="L39" i="23"/>
  <c r="C35" i="50" s="1"/>
  <c r="C37" i="49"/>
  <c r="M200" i="23"/>
  <c r="L200" i="23"/>
  <c r="D214" i="38"/>
  <c r="M240" i="23"/>
  <c r="L240" i="23"/>
  <c r="I100" i="23"/>
  <c r="J41" i="23"/>
  <c r="H100" i="23"/>
  <c r="I41" i="23"/>
  <c r="G100" i="23"/>
  <c r="H41" i="23"/>
  <c r="F100" i="23"/>
  <c r="G41" i="23"/>
  <c r="E100" i="23"/>
  <c r="F41" i="23"/>
  <c r="D100" i="23"/>
  <c r="E41" i="23"/>
  <c r="D33" i="23"/>
  <c r="AA388" i="53"/>
  <c r="I108" i="49"/>
  <c r="J21" i="49"/>
  <c r="F120" i="49"/>
  <c r="F121" i="49"/>
  <c r="F72" i="50"/>
  <c r="F106" i="50"/>
  <c r="E106" i="50"/>
  <c r="F112" i="50"/>
  <c r="F116" i="50"/>
  <c r="AM179" i="52"/>
  <c r="AO178" i="52"/>
  <c r="AO177" i="52"/>
  <c r="AO176" i="52"/>
  <c r="AO175" i="52"/>
  <c r="AO174" i="52"/>
  <c r="AO173" i="52"/>
  <c r="AO172" i="52"/>
  <c r="AO171" i="52"/>
  <c r="AO169" i="52"/>
  <c r="AO168" i="52"/>
  <c r="AO167" i="52"/>
  <c r="AO166" i="52"/>
  <c r="AO165" i="52"/>
  <c r="AO164" i="52"/>
  <c r="AO163" i="52"/>
  <c r="AO162" i="52"/>
  <c r="AO161" i="52"/>
  <c r="AO158" i="52"/>
  <c r="AO157" i="52"/>
  <c r="AO156" i="52"/>
  <c r="AO155" i="52"/>
  <c r="AO154" i="52"/>
  <c r="AO153" i="52"/>
  <c r="AO152" i="52"/>
  <c r="AO151" i="52"/>
  <c r="AO150" i="52"/>
  <c r="AO149" i="52"/>
  <c r="AO148" i="52"/>
  <c r="AO147" i="52"/>
  <c r="AO146" i="52"/>
  <c r="AO145" i="52"/>
  <c r="AO144" i="52"/>
  <c r="AO143" i="52"/>
  <c r="AO142" i="52"/>
  <c r="AO141" i="52"/>
  <c r="AO140" i="52"/>
  <c r="AO139" i="52"/>
  <c r="AO138" i="52"/>
  <c r="AO137" i="52"/>
  <c r="AO136" i="52"/>
  <c r="AO135" i="52"/>
  <c r="AO134" i="52"/>
  <c r="AO133" i="52"/>
  <c r="AO132" i="52"/>
  <c r="AO131" i="52"/>
  <c r="AO130" i="52"/>
  <c r="AO129" i="52"/>
  <c r="AO128" i="52"/>
  <c r="AO127" i="52"/>
  <c r="AO126" i="52"/>
  <c r="AO125" i="52"/>
  <c r="AO124" i="52"/>
  <c r="AO123" i="52"/>
  <c r="AO122" i="52"/>
  <c r="AO121" i="52"/>
  <c r="AO120" i="52"/>
  <c r="AO119" i="52"/>
  <c r="AO118" i="52"/>
  <c r="AO117" i="52"/>
  <c r="AO116" i="52"/>
  <c r="AO115" i="52"/>
  <c r="AO114" i="52"/>
  <c r="AO113" i="52"/>
  <c r="AO112" i="52"/>
  <c r="AO111" i="52"/>
  <c r="AO110" i="52"/>
  <c r="AO109" i="52"/>
  <c r="AO108" i="52"/>
  <c r="H179" i="52"/>
  <c r="AO179" i="52"/>
  <c r="AO24" i="52"/>
  <c r="AO38" i="52"/>
  <c r="AO37" i="52"/>
  <c r="AO36" i="52"/>
  <c r="AO35" i="52"/>
  <c r="AO34" i="52"/>
  <c r="AO33" i="52"/>
  <c r="AO32" i="52"/>
  <c r="AO30" i="52"/>
  <c r="AO29" i="52"/>
  <c r="AO28" i="52"/>
  <c r="AO27" i="52"/>
  <c r="AO26" i="52"/>
  <c r="AO25" i="52"/>
  <c r="AO39" i="52"/>
  <c r="AO40" i="52"/>
  <c r="AO41" i="52"/>
  <c r="AO42" i="52"/>
  <c r="AO43" i="52"/>
  <c r="AO44" i="52"/>
  <c r="AO45" i="52"/>
  <c r="AO46" i="52"/>
  <c r="AO47" i="52"/>
  <c r="AO50" i="52"/>
  <c r="AO51" i="52"/>
  <c r="AO52" i="52"/>
  <c r="AO53" i="52"/>
  <c r="AO54" i="52"/>
  <c r="AO55" i="52"/>
  <c r="AO56" i="52"/>
  <c r="AO57" i="52"/>
  <c r="AO58" i="52"/>
  <c r="AO59" i="52"/>
  <c r="AO60" i="52"/>
  <c r="AO61" i="52"/>
  <c r="AO62" i="52"/>
  <c r="AO63" i="52"/>
  <c r="AO64" i="52"/>
  <c r="AO65" i="52"/>
  <c r="AO66" i="52"/>
  <c r="AO67" i="52"/>
  <c r="AO68" i="52"/>
  <c r="AO69" i="52"/>
  <c r="AO70" i="52"/>
  <c r="AO71" i="52"/>
  <c r="AO72" i="52"/>
  <c r="AO73" i="52"/>
  <c r="AO74" i="52"/>
  <c r="AO75" i="52"/>
  <c r="AO76" i="52"/>
  <c r="AO77" i="52"/>
  <c r="AO78" i="52"/>
  <c r="AO79" i="52"/>
  <c r="AO80" i="52"/>
  <c r="AO81" i="52"/>
  <c r="AO82" i="52"/>
  <c r="AO83" i="52"/>
  <c r="AO84" i="52"/>
  <c r="AO85" i="52"/>
  <c r="AO86" i="52"/>
  <c r="AO87" i="52"/>
  <c r="AO88" i="52"/>
  <c r="AO89" i="52"/>
  <c r="AO90" i="52"/>
  <c r="AO91" i="52"/>
  <c r="AO92" i="52"/>
  <c r="AO93" i="52"/>
  <c r="AO94" i="52"/>
  <c r="AO95" i="52"/>
  <c r="AO96" i="52"/>
  <c r="AO97" i="52"/>
  <c r="AO98" i="52"/>
  <c r="AO99" i="52"/>
  <c r="AO100" i="52"/>
  <c r="AO101" i="52"/>
  <c r="AO102" i="52"/>
  <c r="AO103" i="52"/>
  <c r="AO104" i="52"/>
  <c r="AO105" i="52"/>
  <c r="AO106" i="52"/>
  <c r="AO107" i="52"/>
  <c r="AO170" i="52"/>
  <c r="AO49" i="52"/>
  <c r="AO48" i="52"/>
  <c r="AO31" i="52"/>
  <c r="AO160" i="52"/>
  <c r="AO159" i="52"/>
  <c r="D39" i="38"/>
  <c r="L180" i="23"/>
  <c r="M180" i="23"/>
  <c r="L160" i="23"/>
  <c r="D164" i="38"/>
  <c r="M160" i="23"/>
  <c r="L140" i="23"/>
  <c r="M140" i="23"/>
  <c r="L120" i="23"/>
  <c r="M120" i="23"/>
  <c r="D114" i="38"/>
  <c r="B35" i="50"/>
  <c r="B37" i="49"/>
  <c r="D37" i="49"/>
  <c r="N39" i="23"/>
  <c r="M39" i="23"/>
  <c r="D89" i="38"/>
  <c r="K33" i="23"/>
  <c r="B29" i="50" s="1"/>
  <c r="J220" i="23"/>
  <c r="C220" i="23"/>
  <c r="D41" i="23"/>
  <c r="G64" i="50"/>
  <c r="H64" i="50" s="1"/>
  <c r="J64" i="50" s="1"/>
  <c r="K64" i="50" s="1"/>
  <c r="G66" i="49"/>
  <c r="G72" i="50"/>
  <c r="H72" i="50"/>
  <c r="J72" i="50" s="1"/>
  <c r="K72" i="50" s="1"/>
  <c r="G74" i="49"/>
  <c r="G80" i="50"/>
  <c r="H80" i="50" s="1"/>
  <c r="J80" i="50" s="1"/>
  <c r="K80" i="50" s="1"/>
  <c r="G82" i="49"/>
  <c r="G88" i="50"/>
  <c r="H88" i="50"/>
  <c r="J88" i="50" s="1"/>
  <c r="K88" i="50" s="1"/>
  <c r="G90" i="49"/>
  <c r="G96" i="50"/>
  <c r="H96" i="50" s="1"/>
  <c r="J96" i="50" s="1"/>
  <c r="K96" i="50" s="1"/>
  <c r="G98" i="49"/>
  <c r="F119" i="49"/>
  <c r="K41" i="23"/>
  <c r="B37" i="50" s="1"/>
  <c r="F111" i="50" s="1"/>
  <c r="F113" i="50" s="1"/>
  <c r="L220" i="23"/>
  <c r="M220" i="23"/>
  <c r="D264" i="38"/>
  <c r="D239" i="38"/>
  <c r="G58" i="49"/>
  <c r="G56" i="50"/>
  <c r="H56" i="50"/>
  <c r="J56" i="50" s="1"/>
  <c r="K56" i="50" s="1"/>
  <c r="Y183" i="53" l="1"/>
  <c r="AA163" i="53"/>
  <c r="Y307" i="53"/>
  <c r="AA287" i="53"/>
  <c r="Y389" i="53"/>
  <c r="AA369" i="53"/>
  <c r="AA246" i="53"/>
  <c r="Y142" i="53"/>
  <c r="Y224" i="53"/>
  <c r="Y348" i="53"/>
  <c r="Y431" i="53"/>
  <c r="Q183" i="53"/>
  <c r="O183" i="53"/>
  <c r="M183" i="53"/>
  <c r="W142" i="53"/>
  <c r="U142" i="53"/>
  <c r="S142" i="53"/>
  <c r="Q142" i="53"/>
  <c r="O142" i="53"/>
  <c r="M142" i="53"/>
  <c r="Y99" i="53"/>
  <c r="Y98" i="53"/>
  <c r="Y97" i="53"/>
  <c r="Y96" i="53"/>
  <c r="Y95" i="53"/>
  <c r="Y94" i="53"/>
  <c r="Y93" i="53"/>
  <c r="Y92" i="53"/>
  <c r="Y91" i="53"/>
  <c r="Y83" i="53"/>
  <c r="W101" i="53"/>
  <c r="U101" i="53"/>
  <c r="S101" i="53"/>
  <c r="Q101" i="53"/>
  <c r="O101" i="53"/>
  <c r="M101" i="53"/>
  <c r="AA141" i="53"/>
  <c r="AA347" i="53"/>
  <c r="AA430" i="53"/>
  <c r="P183" i="53"/>
  <c r="N183" i="53"/>
  <c r="L183" i="53"/>
  <c r="V142" i="53"/>
  <c r="T142" i="53"/>
  <c r="R142" i="53"/>
  <c r="P142" i="53"/>
  <c r="N142" i="53"/>
  <c r="L142" i="53"/>
  <c r="V101" i="53"/>
  <c r="T101" i="53"/>
  <c r="R101" i="53"/>
  <c r="P101" i="53"/>
  <c r="N101" i="53"/>
  <c r="L101" i="53"/>
  <c r="Y80" i="53"/>
  <c r="Y79" i="53"/>
  <c r="Y78" i="53"/>
  <c r="Y77" i="53"/>
  <c r="Y76" i="53"/>
  <c r="Y75" i="53"/>
  <c r="Y74" i="53"/>
  <c r="Y73" i="53"/>
  <c r="Y72" i="53"/>
  <c r="Y71" i="53"/>
  <c r="Y70" i="53"/>
  <c r="Y69" i="53"/>
  <c r="Y68" i="53"/>
  <c r="Y67" i="53"/>
  <c r="Y66" i="53"/>
  <c r="Y81" i="53" s="1"/>
  <c r="E52" i="23"/>
  <c r="E60" i="23" s="1"/>
  <c r="F60" i="23" s="1"/>
  <c r="G60" i="23" s="1"/>
  <c r="B39" i="49"/>
  <c r="F113" i="49" s="1"/>
  <c r="F115" i="49" s="1"/>
  <c r="N29" i="23"/>
  <c r="M29" i="23" s="1"/>
  <c r="C26" i="50"/>
  <c r="D26" i="50" s="1"/>
  <c r="C28" i="49"/>
  <c r="D28" i="49" s="1"/>
  <c r="B31" i="49"/>
  <c r="M30" i="23"/>
  <c r="D35" i="50"/>
  <c r="F52" i="23"/>
  <c r="G52" i="23" s="1"/>
  <c r="F47" i="23"/>
  <c r="G47" i="23" s="1"/>
  <c r="C33" i="23"/>
  <c r="L33" i="23" s="1"/>
  <c r="C29" i="50" s="1"/>
  <c r="D29" i="50" s="1"/>
  <c r="G48" i="50"/>
  <c r="L41" i="23"/>
  <c r="N41" i="23" s="1"/>
  <c r="G50" i="49"/>
  <c r="G108" i="49" s="1"/>
  <c r="C31" i="49"/>
  <c r="H58" i="49"/>
  <c r="J58" i="49" s="1"/>
  <c r="K58" i="49" s="1"/>
  <c r="H98" i="49"/>
  <c r="J98" i="49" s="1"/>
  <c r="K98" i="49" s="1"/>
  <c r="H90" i="49"/>
  <c r="J90" i="49" s="1"/>
  <c r="K90" i="49" s="1"/>
  <c r="H82" i="49"/>
  <c r="J82" i="49" s="1"/>
  <c r="K82" i="49" s="1"/>
  <c r="H74" i="49"/>
  <c r="J74" i="49" s="1"/>
  <c r="K74" i="49" s="1"/>
  <c r="H66" i="49"/>
  <c r="J66" i="49" s="1"/>
  <c r="K66" i="49" s="1"/>
  <c r="F50" i="49"/>
  <c r="F108" i="49" s="1"/>
  <c r="F98" i="49"/>
  <c r="F66" i="49"/>
  <c r="F82" i="49"/>
  <c r="H106" i="49"/>
  <c r="J106" i="49" s="1"/>
  <c r="K106" i="49" s="1"/>
  <c r="F55" i="49"/>
  <c r="F46" i="49"/>
  <c r="F48" i="49"/>
  <c r="F57" i="49"/>
  <c r="F62" i="49"/>
  <c r="F64" i="49"/>
  <c r="F73" i="49"/>
  <c r="F71" i="49"/>
  <c r="F81" i="49"/>
  <c r="F79" i="49"/>
  <c r="F89" i="49"/>
  <c r="F87" i="49"/>
  <c r="F97" i="49"/>
  <c r="F95" i="49"/>
  <c r="F105" i="49"/>
  <c r="H50" i="49"/>
  <c r="J50" i="49" s="1"/>
  <c r="N38" i="23"/>
  <c r="C34" i="50"/>
  <c r="D34" i="50" s="1"/>
  <c r="C36" i="49"/>
  <c r="D36" i="49" s="1"/>
  <c r="M38" i="23"/>
  <c r="L100" i="23"/>
  <c r="M100" i="23"/>
  <c r="C39" i="49"/>
  <c r="D39" i="49" s="1"/>
  <c r="Y100" i="53"/>
  <c r="AA100" i="53" s="1"/>
  <c r="Y266" i="53"/>
  <c r="W431" i="53"/>
  <c r="V431" i="53"/>
  <c r="U431" i="53"/>
  <c r="T431" i="53"/>
  <c r="S431" i="53"/>
  <c r="R431" i="53"/>
  <c r="Q431" i="53"/>
  <c r="P431" i="53"/>
  <c r="O431" i="53"/>
  <c r="N431" i="53"/>
  <c r="M431" i="53"/>
  <c r="L431" i="53"/>
  <c r="W389" i="53"/>
  <c r="V389" i="53"/>
  <c r="U389" i="53"/>
  <c r="T389" i="53"/>
  <c r="S389" i="53"/>
  <c r="R389" i="53"/>
  <c r="Q389" i="53"/>
  <c r="P389" i="53"/>
  <c r="O389" i="53"/>
  <c r="N389" i="53"/>
  <c r="M389" i="53"/>
  <c r="L389" i="53"/>
  <c r="W348" i="53"/>
  <c r="V348" i="53"/>
  <c r="U348" i="53"/>
  <c r="T348" i="53"/>
  <c r="S348" i="53"/>
  <c r="R348" i="53"/>
  <c r="Q348" i="53"/>
  <c r="P348" i="53"/>
  <c r="O348" i="53"/>
  <c r="N348" i="53"/>
  <c r="M348" i="53"/>
  <c r="L348" i="53"/>
  <c r="W307" i="53"/>
  <c r="V307" i="53"/>
  <c r="U307" i="53"/>
  <c r="T307" i="53"/>
  <c r="S307" i="53"/>
  <c r="R307" i="53"/>
  <c r="Q307" i="53"/>
  <c r="P307" i="53"/>
  <c r="O307" i="53"/>
  <c r="N307" i="53"/>
  <c r="M307" i="53"/>
  <c r="L307" i="53"/>
  <c r="W266" i="53"/>
  <c r="V266" i="53"/>
  <c r="U266" i="53"/>
  <c r="T266" i="53"/>
  <c r="S266" i="53"/>
  <c r="R266" i="53"/>
  <c r="Q266" i="53"/>
  <c r="P266" i="53"/>
  <c r="O266" i="53"/>
  <c r="N266" i="53"/>
  <c r="M266" i="53"/>
  <c r="L266" i="53"/>
  <c r="W224" i="53"/>
  <c r="V224" i="53"/>
  <c r="U224" i="53"/>
  <c r="T224" i="53"/>
  <c r="S224" i="53"/>
  <c r="R224" i="53"/>
  <c r="Q224" i="53"/>
  <c r="P224" i="53"/>
  <c r="O224" i="53"/>
  <c r="N224" i="53"/>
  <c r="M224" i="53"/>
  <c r="L224" i="53"/>
  <c r="W183" i="53"/>
  <c r="V183" i="53"/>
  <c r="U183" i="53"/>
  <c r="T183" i="53"/>
  <c r="S183" i="53"/>
  <c r="R183" i="53"/>
  <c r="N33" i="23" l="1"/>
  <c r="D31" i="49"/>
  <c r="M33" i="23"/>
  <c r="H108" i="49"/>
  <c r="C37" i="50"/>
  <c r="D37" i="50" s="1"/>
  <c r="M41" i="23"/>
  <c r="H48" i="50"/>
  <c r="G106" i="50"/>
  <c r="K50" i="49"/>
  <c r="J108" i="49"/>
  <c r="K108" i="49" s="1"/>
  <c r="Y101" i="53"/>
  <c r="AA81" i="53"/>
  <c r="J48" i="50" l="1"/>
  <c r="H106" i="50"/>
  <c r="K48" i="50" l="1"/>
  <c r="J106" i="50"/>
  <c r="K106" i="50" s="1"/>
</calcChain>
</file>

<file path=xl/sharedStrings.xml><?xml version="1.0" encoding="utf-8"?>
<sst xmlns="http://schemas.openxmlformats.org/spreadsheetml/2006/main" count="1169" uniqueCount="336">
  <si>
    <t xml:space="preserve">Hardware is defined as 'Goods purchased from third parties or manufactured by project partners'. </t>
  </si>
  <si>
    <t>Note!</t>
  </si>
  <si>
    <t>PPP</t>
  </si>
  <si>
    <t xml:space="preserve">Project number: </t>
  </si>
  <si>
    <t>Country:</t>
  </si>
  <si>
    <t>Final date:</t>
  </si>
  <si>
    <t>to</t>
  </si>
  <si>
    <t>Please, also fill in when Result 1 is already reported on.</t>
  </si>
  <si>
    <t>Applicant:</t>
  </si>
  <si>
    <t>Project Cost</t>
  </si>
  <si>
    <t>Subsidy amount</t>
  </si>
  <si>
    <t xml:space="preserve"> </t>
  </si>
  <si>
    <t>Annual Financial Report</t>
  </si>
  <si>
    <t xml:space="preserve">Project title: </t>
  </si>
  <si>
    <t>To</t>
  </si>
  <si>
    <t>Result 1</t>
  </si>
  <si>
    <t xml:space="preserve">Check </t>
  </si>
  <si>
    <t>% Difference</t>
  </si>
  <si>
    <t>Costs Consortium</t>
  </si>
  <si>
    <t>Project management</t>
  </si>
  <si>
    <t>Technical assistance (partners)</t>
  </si>
  <si>
    <t>Travel &amp; Stay</t>
  </si>
  <si>
    <t>Third party</t>
  </si>
  <si>
    <t>Technical Assistance third party</t>
  </si>
  <si>
    <t>Result 2</t>
  </si>
  <si>
    <t>Annual Report 3</t>
  </si>
  <si>
    <t>Annual Report 4</t>
  </si>
  <si>
    <t>Annual Report 5</t>
  </si>
  <si>
    <t>Annual Report 6</t>
  </si>
  <si>
    <t>Annual Report 7</t>
  </si>
  <si>
    <t>Result 3</t>
  </si>
  <si>
    <t>Result 4</t>
  </si>
  <si>
    <t>Result 5</t>
  </si>
  <si>
    <t>Result 6</t>
  </si>
  <si>
    <t>Result 7</t>
  </si>
  <si>
    <t>Result 8</t>
  </si>
  <si>
    <t>Result 9</t>
  </si>
  <si>
    <t>Result 10</t>
  </si>
  <si>
    <t xml:space="preserve">Please fill in all orange-coloured cells </t>
  </si>
  <si>
    <t>Sub result No.</t>
  </si>
  <si>
    <t>Budgeted amount (€)</t>
  </si>
  <si>
    <t>No.</t>
  </si>
  <si>
    <t xml:space="preserve">Name </t>
  </si>
  <si>
    <t>Function</t>
  </si>
  <si>
    <t>Total</t>
  </si>
  <si>
    <t>Hardware Specification</t>
  </si>
  <si>
    <t>Annual report 1</t>
  </si>
  <si>
    <t>Item No.</t>
  </si>
  <si>
    <t>Description</t>
  </si>
  <si>
    <t>Result</t>
  </si>
  <si>
    <t>Supplier</t>
  </si>
  <si>
    <t>Quantity</t>
  </si>
  <si>
    <t>Annual report 2</t>
  </si>
  <si>
    <t>Annual report 3</t>
  </si>
  <si>
    <t>Annual report 4</t>
  </si>
  <si>
    <t>Project Liquidity Requirement</t>
  </si>
  <si>
    <t>Subsidy percentage %</t>
  </si>
  <si>
    <t>Maximum advance payment 90%</t>
  </si>
  <si>
    <t>To pay advance payment</t>
  </si>
  <si>
    <t>Difference</t>
  </si>
  <si>
    <t>Total budget (EUR)</t>
  </si>
  <si>
    <t>Period:</t>
  </si>
  <si>
    <t xml:space="preserve">Total </t>
  </si>
  <si>
    <t>Remarks</t>
  </si>
  <si>
    <t>Received</t>
  </si>
  <si>
    <t>Check</t>
  </si>
  <si>
    <t>Prepayment 1</t>
  </si>
  <si>
    <t>Prepayment 2</t>
  </si>
  <si>
    <t>Prepayment 3</t>
  </si>
  <si>
    <t>Prepayment 4</t>
  </si>
  <si>
    <t>Total Result 1</t>
  </si>
  <si>
    <t>Prepayment 5</t>
  </si>
  <si>
    <t>Prepayment 6</t>
  </si>
  <si>
    <t>Prepayment 7</t>
  </si>
  <si>
    <t>Prepayment 8</t>
  </si>
  <si>
    <t>Total Annual report 1</t>
  </si>
  <si>
    <t>Prepayment 9</t>
  </si>
  <si>
    <t>Prepayment 10</t>
  </si>
  <si>
    <t>Prepayment 11</t>
  </si>
  <si>
    <t>Prepayment 12</t>
  </si>
  <si>
    <t>Total Annual report 2</t>
  </si>
  <si>
    <t>Prepayment 13</t>
  </si>
  <si>
    <t>Prepayment 14</t>
  </si>
  <si>
    <t>Prepayment 15</t>
  </si>
  <si>
    <t>Prepayment 16</t>
  </si>
  <si>
    <t>Total Annual report 3</t>
  </si>
  <si>
    <t>Prepayment 17</t>
  </si>
  <si>
    <t>Prepayment 18</t>
  </si>
  <si>
    <t>Prepayment 19</t>
  </si>
  <si>
    <t>Prepayment 20</t>
  </si>
  <si>
    <t>Total Annual report 4</t>
  </si>
  <si>
    <t>Annual report 5</t>
  </si>
  <si>
    <t>Prepayment 21</t>
  </si>
  <si>
    <t>Prepayment 22</t>
  </si>
  <si>
    <t>Prepayment 23</t>
  </si>
  <si>
    <t>Prepayment 24</t>
  </si>
  <si>
    <t>Total Annual report 5</t>
  </si>
  <si>
    <t>Annual report 6</t>
  </si>
  <si>
    <t>Prepayment 25</t>
  </si>
  <si>
    <t>Prepayment 26</t>
  </si>
  <si>
    <t>Prepayment 27</t>
  </si>
  <si>
    <t>Prepayment 28</t>
  </si>
  <si>
    <t>Total Annual report 6</t>
  </si>
  <si>
    <t>Annual report 7</t>
  </si>
  <si>
    <t>Prepayment 29</t>
  </si>
  <si>
    <t>Prepayment 30</t>
  </si>
  <si>
    <t>Prepayment 31</t>
  </si>
  <si>
    <t>Prepayment 32</t>
  </si>
  <si>
    <t>Total Annual report 7</t>
  </si>
  <si>
    <t xml:space="preserve"> Result 1</t>
  </si>
  <si>
    <t>Total Scheduled Budget</t>
  </si>
  <si>
    <t>Total Scheduled budget</t>
  </si>
  <si>
    <t>Hardware list</t>
  </si>
  <si>
    <t>Hardware realisation during project period</t>
  </si>
  <si>
    <t>Total realisation</t>
  </si>
  <si>
    <t xml:space="preserve">Check: Is the budget result in line with Financial report?  </t>
  </si>
  <si>
    <t>Realisation Annual Report 1</t>
  </si>
  <si>
    <t>Realisation Annual Report 2</t>
  </si>
  <si>
    <t>Realisation Annual Report 3</t>
  </si>
  <si>
    <t>Realisation Annual Report 4</t>
  </si>
  <si>
    <t>Realisation Annual Report 5</t>
  </si>
  <si>
    <t>Realisation Annual Report 6</t>
  </si>
  <si>
    <t>Realisation Annual Report 7</t>
  </si>
  <si>
    <t>Budget as in grant decision or in Approved Budget Change</t>
  </si>
  <si>
    <t xml:space="preserve">Check: Grant decision </t>
  </si>
  <si>
    <t>Annual Report 2</t>
  </si>
  <si>
    <t>Remarks: Is the Realisation within the Grand budget limits?</t>
  </si>
  <si>
    <t>Budget as in grant decision or in approved budget change</t>
  </si>
  <si>
    <t>Date Submission RMCC</t>
  </si>
  <si>
    <t>Check: Is the realisation within the provisional advance payment budget limits?</t>
  </si>
  <si>
    <t>Remarks: Is the Realisation within the Grant budget limits?</t>
  </si>
  <si>
    <t>Grand Total</t>
  </si>
  <si>
    <t xml:space="preserve">Subsidy advance payment during the project </t>
  </si>
  <si>
    <t>Maximum advance payment, during project duration 90% (EUR)</t>
  </si>
  <si>
    <t>Advance payment all ready received by RVO</t>
  </si>
  <si>
    <r>
      <t xml:space="preserve">Please use this table to specify your liquidity requirements. Please, specify the budget needed for the project duration. 
</t>
    </r>
    <r>
      <rPr>
        <u/>
        <sz val="10"/>
        <rFont val="Arial"/>
        <family val="2"/>
      </rPr>
      <t/>
    </r>
  </si>
  <si>
    <t>Please report in Euro currency</t>
  </si>
  <si>
    <t xml:space="preserve">To report results, please fill out the grant decision budget and results realisation for each annual report.  </t>
  </si>
  <si>
    <t xml:space="preserve">Annual Report 1 </t>
  </si>
  <si>
    <r>
      <t>Hardware</t>
    </r>
    <r>
      <rPr>
        <sz val="9"/>
        <rFont val="Arial"/>
        <family val="2"/>
      </rPr>
      <t xml:space="preserve"> See specifications for further details</t>
    </r>
  </si>
  <si>
    <t>PLEASE ONLY FILL IN THE ORANGE-COLOURED CELLS</t>
  </si>
  <si>
    <t xml:space="preserve">Total Result 1 </t>
  </si>
  <si>
    <t xml:space="preserve">Total Result 2 </t>
  </si>
  <si>
    <t xml:space="preserve">Total Result 3 </t>
  </si>
  <si>
    <t xml:space="preserve">Total Result 4 </t>
  </si>
  <si>
    <t xml:space="preserve">Total Result 5 </t>
  </si>
  <si>
    <t xml:space="preserve">Total Result 7 </t>
  </si>
  <si>
    <t xml:space="preserve">Total Result 8 </t>
  </si>
  <si>
    <t xml:space="preserve">Total Result 9 </t>
  </si>
  <si>
    <t xml:space="preserve">Total Result 10 </t>
  </si>
  <si>
    <t>Please note, that the liquidity requirement should be in line with the actual project situation. RVO will evaluate if this is the case for each liquidity requirement. If you have received more than the total realisation of your reporting period, RVO.nl wil balance this with the scheduled advance payment for the coming quarter or year.</t>
  </si>
  <si>
    <t xml:space="preserve">If the realisation becomes 75% or less of the scheduled budgeted liquidity requirement, then it is obliged to inform RVO.nl during the project period, so that the advance payments can be adjusted. </t>
  </si>
  <si>
    <t>RVO.nl will transfer a maximum of 90% advance payments during the project period, the remaining 10% will be settled after determining the definitive subsidy amount.</t>
  </si>
  <si>
    <t xml:space="preserve">Please note, hardware costs will only be eligible for subsidy after the RVO.nl Result 1 approval. </t>
  </si>
  <si>
    <t>Country of employment</t>
  </si>
  <si>
    <t xml:space="preserve">Total Result 6 </t>
  </si>
  <si>
    <t>Received advance payment untill this reporting period</t>
  </si>
  <si>
    <t>N/A</t>
  </si>
  <si>
    <t>Total Scheduled budget
(project cost)</t>
  </si>
  <si>
    <t>Total realisation
(project cost)</t>
  </si>
  <si>
    <t>Monitoring &amp; Evaluation third party</t>
  </si>
  <si>
    <t>Project Costs</t>
  </si>
  <si>
    <t xml:space="preserve">If the realisation becomes 75% or less of the scheduled budgeted liquidity requirement, you are obliged to inform RVO.nl during the project period, so that the advance payments can be adjusted. </t>
  </si>
  <si>
    <t>Budget as in 
grant decision or in Approved Budget Change</t>
  </si>
  <si>
    <t>Budget as in
grant decision or in Approved Budget Change</t>
  </si>
  <si>
    <t>Level of expertise</t>
  </si>
  <si>
    <r>
      <t xml:space="preserve">Required budget for </t>
    </r>
    <r>
      <rPr>
        <sz val="10"/>
        <rFont val="Arial"/>
        <family val="2"/>
      </rPr>
      <t>Hardware</t>
    </r>
  </si>
  <si>
    <t>Submission RMCC 
(YES or NO)</t>
  </si>
  <si>
    <t>Realisation
(€)</t>
  </si>
  <si>
    <t>Difference
(€)</t>
  </si>
  <si>
    <t>Hardware has to be reported for the year in which it was purchased. Please fill out the separate sheet 'Hardware specifications'.</t>
  </si>
  <si>
    <t>Please complete the liquidity requirement budget for the upcoming years.</t>
  </si>
  <si>
    <t xml:space="preserve">Realisation  reporting period Result 1 </t>
  </si>
  <si>
    <t xml:space="preserve">Realisation reporting period AR2 </t>
  </si>
  <si>
    <t xml:space="preserve">Realisation reporting period AR3 </t>
  </si>
  <si>
    <t xml:space="preserve">Realisation reporting period AR4 </t>
  </si>
  <si>
    <t xml:space="preserve">Realisation reporting period AR5 </t>
  </si>
  <si>
    <t xml:space="preserve">Realisation reporting period AR6 </t>
  </si>
  <si>
    <t xml:space="preserve">Realisation reporting period AR7 </t>
  </si>
  <si>
    <t xml:space="preserve">Total Realisation </t>
  </si>
  <si>
    <t xml:space="preserve">Realisation reporting period, Result 1 </t>
  </si>
  <si>
    <t>Grand total</t>
  </si>
  <si>
    <t>Realisation  reporting period AR1</t>
  </si>
  <si>
    <t>Realisation reporting period AR2</t>
  </si>
  <si>
    <t>Realisation reporting period AR3</t>
  </si>
  <si>
    <t>Realisation reporting period AR4</t>
  </si>
  <si>
    <t>Realisation reporting period AR5</t>
  </si>
  <si>
    <t>Realisation reporting period AR6</t>
  </si>
  <si>
    <t>Realisation reporting period AR7</t>
  </si>
  <si>
    <t>Please administer the costs made by the consortium (i.e. project partners) and those made by third parties separately.</t>
  </si>
  <si>
    <t>http://english.rvo.nl/subsidies-programmes/fdov/project-reporting-and-administration</t>
  </si>
  <si>
    <t>Instruction Financial Report</t>
  </si>
  <si>
    <t>Per the annual reporting period, with the exception of the Result 1 period that might cover less or more than 1 year:</t>
  </si>
  <si>
    <t xml:space="preserve">&gt; In the orange-coloured cells you have to fill in the results realisation of each annual reporting year.     </t>
  </si>
  <si>
    <t>&gt; Please fill in the orange- and the blue-coloured cells in this financial sheet.</t>
  </si>
  <si>
    <r>
      <t>&gt; In the blue-coloured cells you have to fill in the granted budget amounts or the budget changes, as approved by RVO.nl .</t>
    </r>
    <r>
      <rPr>
        <i/>
        <sz val="11"/>
        <rFont val="Arial"/>
        <family val="2"/>
      </rPr>
      <t xml:space="preserve"> </t>
    </r>
    <r>
      <rPr>
        <sz val="11"/>
        <rFont val="Arial"/>
        <family val="2"/>
      </rPr>
      <t xml:space="preserve">          </t>
    </r>
  </si>
  <si>
    <t>Project Management</t>
  </si>
  <si>
    <t>Reporting period:</t>
  </si>
  <si>
    <t>Hardware (see specifications for further details)</t>
  </si>
  <si>
    <t>Costs Consortium (Partners)</t>
  </si>
  <si>
    <t>Technical Assistance</t>
  </si>
  <si>
    <t xml:space="preserve">Technical Assistance </t>
  </si>
  <si>
    <t xml:space="preserve">Grand total </t>
  </si>
  <si>
    <r>
      <t>Hardware</t>
    </r>
    <r>
      <rPr>
        <sz val="9"/>
        <rFont val="Arial"/>
        <family val="2"/>
      </rPr>
      <t xml:space="preserve"> (see specifications for further details)</t>
    </r>
  </si>
  <si>
    <t>Result 1 Reporting period:</t>
  </si>
  <si>
    <t>Description sub results:</t>
  </si>
  <si>
    <r>
      <t>Please report in Euro (</t>
    </r>
    <r>
      <rPr>
        <b/>
        <sz val="10"/>
        <color rgb="FFFF0000"/>
        <rFont val="Calibri"/>
        <family val="2"/>
      </rPr>
      <t>€</t>
    </r>
    <r>
      <rPr>
        <b/>
        <sz val="9"/>
        <color rgb="FFFF0000"/>
        <rFont val="Arial"/>
        <family val="2"/>
      </rPr>
      <t>)</t>
    </r>
  </si>
  <si>
    <t>Financial Report</t>
  </si>
  <si>
    <r>
      <t>Please report in the Euro currency (</t>
    </r>
    <r>
      <rPr>
        <b/>
        <sz val="11"/>
        <color rgb="FFFF0000"/>
        <rFont val="Calibri"/>
        <family val="2"/>
      </rPr>
      <t>€</t>
    </r>
    <r>
      <rPr>
        <b/>
        <sz val="9.9"/>
        <color rgb="FFFF0000"/>
        <rFont val="Arial"/>
        <family val="2"/>
      </rPr>
      <t>)</t>
    </r>
  </si>
  <si>
    <t xml:space="preserve">Result 1 Reporting period: </t>
  </si>
  <si>
    <t xml:space="preserve">Specification project budget on result and sub result level
</t>
  </si>
  <si>
    <r>
      <t>Please report in Euro (</t>
    </r>
    <r>
      <rPr>
        <b/>
        <sz val="10"/>
        <color rgb="FFFF0000"/>
        <rFont val="Calibri"/>
        <family val="2"/>
      </rPr>
      <t>€)</t>
    </r>
  </si>
  <si>
    <t>Please fill in the orange- and blue-coloured cells in this financial sheet</t>
  </si>
  <si>
    <t xml:space="preserve">In the blue-coloured cells you have to fill in the grant decision budget amounts or the budget changes approved by RVO.nl            </t>
  </si>
  <si>
    <t xml:space="preserve">In the orange-coloured cells you have to fill in the hardware realisation for each annual reporting year. Please note, this applies regardless submitting a RMCC check.        </t>
  </si>
  <si>
    <t xml:space="preserve">Reporting period: </t>
  </si>
  <si>
    <r>
      <t>Price (</t>
    </r>
    <r>
      <rPr>
        <b/>
        <sz val="10"/>
        <rFont val="Calibri"/>
        <family val="2"/>
      </rPr>
      <t>€</t>
    </r>
    <r>
      <rPr>
        <b/>
        <sz val="10"/>
        <rFont val="Arial"/>
        <family val="2"/>
      </rPr>
      <t>)</t>
    </r>
  </si>
  <si>
    <t>Total Budgeted</t>
  </si>
  <si>
    <r>
      <t>Price excl. VAT (</t>
    </r>
    <r>
      <rPr>
        <b/>
        <sz val="10"/>
        <rFont val="Calibri"/>
        <family val="2"/>
      </rPr>
      <t>€</t>
    </r>
    <r>
      <rPr>
        <b/>
        <sz val="10"/>
        <rFont val="Arial"/>
        <family val="2"/>
      </rPr>
      <t>)</t>
    </r>
  </si>
  <si>
    <r>
      <t>Price incl. VAT (</t>
    </r>
    <r>
      <rPr>
        <b/>
        <sz val="10"/>
        <rFont val="Calibri"/>
        <family val="2"/>
      </rPr>
      <t>€</t>
    </r>
    <r>
      <rPr>
        <b/>
        <sz val="10"/>
        <rFont val="Arial"/>
        <family val="2"/>
      </rPr>
      <t>)</t>
    </r>
  </si>
  <si>
    <r>
      <t xml:space="preserve">Difference </t>
    </r>
    <r>
      <rPr>
        <b/>
        <sz val="10"/>
        <color rgb="FF0070C0"/>
        <rFont val="Arial"/>
        <family val="2"/>
      </rPr>
      <t>(budget vs. realisation)</t>
    </r>
  </si>
  <si>
    <t>Reporting period: :</t>
  </si>
  <si>
    <r>
      <t xml:space="preserve">Please use this table to specify your liquidity requirements. Please specify the budget needed for the project duration. 
</t>
    </r>
    <r>
      <rPr>
        <u/>
        <sz val="10"/>
        <rFont val="Arial"/>
        <family val="2"/>
      </rPr>
      <t/>
    </r>
  </si>
  <si>
    <t>Costs Consortium (partners)</t>
  </si>
  <si>
    <t>Budget as in 
Grant decision
or
Approved Budget Change (€)</t>
  </si>
  <si>
    <t>Please note, that the liquidity requirement should be in line with the actual project situation. RVO.nl will evaluate whether this is the case for each liquidity requirement. 
If you have received more advance payments than the total realisation untill the end of your last reporting period, RVO.nl wil balance this with the scheduled advance payment for the coming quarter or year.</t>
  </si>
  <si>
    <r>
      <t xml:space="preserve">Scheduled budget for </t>
    </r>
    <r>
      <rPr>
        <sz val="10"/>
        <rFont val="Arial"/>
        <family val="2"/>
      </rPr>
      <t>Project Management, Travel &amp; Stay, Technical Assistance and M&amp;E</t>
    </r>
  </si>
  <si>
    <t xml:space="preserve">Total realisation (subsidy amount) </t>
  </si>
  <si>
    <t>Budget as in Grant decision                          or as in approved Budget Change by RVO.nl</t>
  </si>
  <si>
    <t>Already received advance payments by Applicant (%)</t>
  </si>
  <si>
    <t>Advance payments already received by Applicant</t>
  </si>
  <si>
    <t xml:space="preserve">Total realisation 
(subsidy amount) </t>
  </si>
  <si>
    <t>Received advance payments 
by applicant</t>
  </si>
  <si>
    <t>Total received advance payment by applicant</t>
  </si>
  <si>
    <t>Budget as in grant decision
or as in approved 
Budget Change by RVO</t>
  </si>
  <si>
    <t>Still to pay advance payment</t>
  </si>
  <si>
    <t>Total received advance payments by applicant</t>
  </si>
  <si>
    <t>Realisation</t>
  </si>
  <si>
    <t>Budget as in 
Granted decision
or
Approved Budget Change</t>
  </si>
  <si>
    <r>
      <t xml:space="preserve">Required budget for </t>
    </r>
    <r>
      <rPr>
        <sz val="10"/>
        <rFont val="Arial"/>
        <family val="2"/>
      </rPr>
      <t>Project Management, Travel &amp; Stay, Technical Assistance and M&amp;E</t>
    </r>
  </si>
  <si>
    <t>Scheduled budget for harware</t>
  </si>
  <si>
    <t>Total required budget 
(project cost)</t>
  </si>
  <si>
    <t>Received 
advance payment 
by applicant</t>
  </si>
  <si>
    <t>Total required budget</t>
  </si>
  <si>
    <t xml:space="preserve">During the project you must submit RMCC's (i.e. "Requests for Market Conformity Check").  For further details see specifications Annex 3g or go to: </t>
  </si>
  <si>
    <t xml:space="preserve">Realisation  reporting period
AR1 </t>
  </si>
  <si>
    <t>Subtotal</t>
  </si>
  <si>
    <t>Technical assistance (Partners)</t>
  </si>
  <si>
    <t>Actuals Annual Reporting period 7</t>
  </si>
  <si>
    <t>Hours Annual Reporting period 7</t>
  </si>
  <si>
    <t xml:space="preserve">Actuals Annual Reporting period 6 </t>
  </si>
  <si>
    <t>Hours Annual Reporting period 6</t>
  </si>
  <si>
    <t>Actuals Annual Reporting period 5</t>
  </si>
  <si>
    <t>Hours Annual Reporting period 5</t>
  </si>
  <si>
    <t>Actuals Annual Reporting period 4</t>
  </si>
  <si>
    <t>Hours Annual Reporting period 4</t>
  </si>
  <si>
    <t>Actuals Annual Reporting period 3</t>
  </si>
  <si>
    <t>Hours Annual Reporting period 3</t>
  </si>
  <si>
    <t>Actuals Annual Reporting period 2</t>
  </si>
  <si>
    <t>Hours Annual Reporting period 2</t>
  </si>
  <si>
    <t>Actuals Annual Reporting period 1</t>
  </si>
  <si>
    <t>Hours Annual Reporting period 1</t>
  </si>
  <si>
    <t xml:space="preserve">Budgeted hours as in grant decision </t>
  </si>
  <si>
    <t>Organisation</t>
  </si>
  <si>
    <t>Actual rates per hour and hours spent during project period</t>
  </si>
  <si>
    <t>Labour cost Result 10</t>
  </si>
  <si>
    <t>Labour cost Result 9</t>
  </si>
  <si>
    <t>Labour cost Result 8</t>
  </si>
  <si>
    <t>Labour cost Result 7</t>
  </si>
  <si>
    <t>Labour cost Result 6</t>
  </si>
  <si>
    <t>Labour cost Result 5</t>
  </si>
  <si>
    <t>Labour cost Result 4</t>
  </si>
  <si>
    <t>Labour cost Result 3</t>
  </si>
  <si>
    <t>Labour cost Result 2</t>
  </si>
  <si>
    <t>Labour cost Result 1</t>
  </si>
  <si>
    <t>Labour cost Consortium (Partners)</t>
  </si>
  <si>
    <t>Labour cost specification total project</t>
  </si>
  <si>
    <t xml:space="preserve">Budgeted rate per hour as in grant decision </t>
  </si>
  <si>
    <t xml:space="preserve">Total budget as in grant  decision </t>
  </si>
  <si>
    <t xml:space="preserve">Rate per hour </t>
  </si>
  <si>
    <t xml:space="preserve">Budgeted rate per hour 
as in grant decision </t>
  </si>
  <si>
    <t>Hours R1
reporting period</t>
  </si>
  <si>
    <t xml:space="preserve">Actuals R1
reporting period </t>
  </si>
  <si>
    <t>Actual rates per hour and hours spent during R1</t>
  </si>
  <si>
    <t>Please note: Market conformity checks may be required, see Annex 3d RMCC</t>
  </si>
  <si>
    <r>
      <t xml:space="preserve">Please add rows if necessary
</t>
    </r>
    <r>
      <rPr>
        <b/>
        <sz val="12"/>
        <color rgb="FFFF0000"/>
        <rFont val="Arial"/>
        <family val="2"/>
      </rPr>
      <t>NOTE: This sheet is secured without a password</t>
    </r>
  </si>
  <si>
    <t>This sheet has to be provided as annex to your report on Result 1 and on any budget amendment request.</t>
  </si>
  <si>
    <t xml:space="preserve">  </t>
  </si>
  <si>
    <t xml:space="preserve">Please fill in the orange- and blue-coloured cells. </t>
  </si>
  <si>
    <t xml:space="preserve">&gt; In the blue-coloured cells you have to fill in the grant decision budget or the budget changes approved by RVO.nl. </t>
  </si>
  <si>
    <t>&gt; In the orange-coloured cells you have to fill in the results realisation of each annual report year.</t>
  </si>
  <si>
    <t>During the project period you are obliged to inform us on any budgetary changes. If your total cost realisation differs from the budget in the grant decision by more than 25% (per cost item, above or below), you will need to submit a budget change request for RVO.nl's approval. If your Results cost realisation differs from the budget in the grant decision by more than 25%, please provide an explanation in the Annual report.</t>
  </si>
  <si>
    <r>
      <t xml:space="preserve">                                                                                                                                                                                                                                                                                                                                                                                                                                                                                                                                                                                                                 
</t>
    </r>
    <r>
      <rPr>
        <sz val="12"/>
        <rFont val="Arial"/>
        <family val="2"/>
      </rPr>
      <t xml:space="preserve">                                                                                                                                                                                                                                                                                                                                                                                                                                                                                                                                                                             </t>
    </r>
  </si>
  <si>
    <t xml:space="preserve">Please report in Euro (€)   </t>
  </si>
  <si>
    <t>request for a project amendment. Nevertheless your are obliged to maintain an hourly administration which is in line with your project realisation.</t>
  </si>
  <si>
    <t>This will be audited during and at the end of the project.</t>
  </si>
  <si>
    <t>Monitoring &amp; Evaluation</t>
  </si>
  <si>
    <t>The financial sheet is designed in such a way that it reports realisation (cumulative results) versus budget.</t>
  </si>
  <si>
    <t>You are obliged to keep your project administration up-to-date as an audit must be carried out by a certified accountant at the end of the project.</t>
  </si>
  <si>
    <t>Please note, that this audit is part of RVO.nl's final evaluation of your project.</t>
  </si>
  <si>
    <r>
      <t xml:space="preserve">It is not permitted to make adjustments to the budget or the updated budget specifications without upfront </t>
    </r>
    <r>
      <rPr>
        <u/>
        <sz val="11"/>
        <rFont val="Arial"/>
        <family val="2"/>
      </rPr>
      <t>written approval by RVO.nl</t>
    </r>
    <r>
      <rPr>
        <sz val="11"/>
        <rFont val="Arial"/>
        <family val="2"/>
      </rPr>
      <t>, as established in the Subsidy Ordinance (‘Grant Decision'). A certified accountant will audit this specifically after the project’s conclusion.</t>
    </r>
  </si>
  <si>
    <r>
      <t xml:space="preserve">Please note: you are to fill in the Sheets </t>
    </r>
    <r>
      <rPr>
        <b/>
        <sz val="11"/>
        <rFont val="Arial"/>
        <family val="2"/>
      </rPr>
      <t>'Labour specs'</t>
    </r>
    <r>
      <rPr>
        <sz val="11"/>
        <rFont val="Arial"/>
        <family val="2"/>
      </rPr>
      <t xml:space="preserve"> and </t>
    </r>
    <r>
      <rPr>
        <b/>
        <sz val="11"/>
        <rFont val="Arial"/>
        <family val="2"/>
      </rPr>
      <t>'Budget specs subresults'</t>
    </r>
    <r>
      <rPr>
        <sz val="11"/>
        <rFont val="Arial"/>
        <family val="2"/>
      </rPr>
      <t xml:space="preserve"> with your report on Result 1, and furthermore on each</t>
    </r>
  </si>
  <si>
    <t>To evaluate the progress of your project RVO.nl will use the underlying sheets of this Financial Report.</t>
  </si>
  <si>
    <r>
      <t>This sheet has to be provided completely filled in (</t>
    </r>
    <r>
      <rPr>
        <b/>
        <sz val="12"/>
        <rFont val="Arial"/>
        <family val="2"/>
      </rPr>
      <t>i.e. all results</t>
    </r>
    <r>
      <rPr>
        <sz val="12"/>
        <rFont val="Arial"/>
        <family val="2"/>
      </rPr>
      <t>) as annex to your report on Result 1 and on any budget amendment request involving labour and/or labour costs.</t>
    </r>
  </si>
  <si>
    <t xml:space="preserve">Please fill in the orange- and the blue-coloured cells. In the blue-coloured cells you have to fill in the grant decision budget or the budget changes approved by RVO. In the orange-coloured cells you may fill in the result realisations of each annual report.                </t>
  </si>
  <si>
    <r>
      <t xml:space="preserve">Please add rows if necessary
</t>
    </r>
    <r>
      <rPr>
        <b/>
        <sz val="12"/>
        <color rgb="FFFF0000"/>
        <rFont val="Arial"/>
        <family val="2"/>
      </rPr>
      <t>NOTE: This sheet is secured wihout a password.</t>
    </r>
  </si>
  <si>
    <t>Under the regulation, tariff changes due to inflation are not eligible. For any change, including changes in hourly tariffs, written aproval of RVO.nl is mandatory.</t>
  </si>
  <si>
    <t>Your registration will be audited at the end of the project, nevertheless, in interim control RVO.nl may request this registration at any moment during the execution of your project.</t>
  </si>
  <si>
    <t>Please note that you are obliged to keep an hourly time registration per employee that is in line with all your results project realisation during your project duration. You are fully responsible for the accuracy of this registration.</t>
  </si>
  <si>
    <t>Monitoring &amp; Evaluation (M&amp;E) Partners</t>
  </si>
  <si>
    <t>Monitoring &amp; Evaluation (M&amp;E) Third Parties</t>
  </si>
  <si>
    <t>:</t>
  </si>
  <si>
    <t>Project number</t>
  </si>
  <si>
    <t>Project title</t>
  </si>
  <si>
    <t>Country</t>
  </si>
  <si>
    <t>Start date</t>
  </si>
  <si>
    <t>Applicant</t>
  </si>
  <si>
    <t>Financial contact person</t>
  </si>
  <si>
    <t>Gender contact person</t>
  </si>
  <si>
    <t>Contact person phone number</t>
  </si>
  <si>
    <t>Contact person email address</t>
  </si>
  <si>
    <t>Submission date</t>
  </si>
  <si>
    <t>Project Cost (EUR)</t>
  </si>
  <si>
    <t>Subsidy amount (EUR)</t>
  </si>
  <si>
    <t xml:space="preserve">Please fill in all the orange-coloured cells in this cover page. The information in the cover page will automatically be transferred to the Financial Report tab. </t>
  </si>
  <si>
    <t>M&amp;E Partners</t>
  </si>
  <si>
    <t>M&amp;E Third Parties</t>
  </si>
  <si>
    <r>
      <t>Hardware</t>
    </r>
    <r>
      <rPr>
        <sz val="9"/>
        <rFont val="Arial"/>
        <family val="2"/>
      </rPr>
      <t xml:space="preserve"> </t>
    </r>
    <r>
      <rPr>
        <i/>
        <sz val="9"/>
        <rFont val="Arial"/>
        <family val="2"/>
      </rPr>
      <t>(not applicable for Result1)</t>
    </r>
  </si>
  <si>
    <t>In case you encounter any problem while using this template, please contact your Financial Officer at RVO.nl, or send an email with your project number and your Project Advisor in the cc to</t>
  </si>
  <si>
    <t>&gt; First cells to fill in are</t>
  </si>
  <si>
    <t>If you encounter any difficulties while using this template please contact a RVO.nl Financial Officer or send an e-mail with your project number in the email's subject and your Project Advisor in cc to:</t>
  </si>
  <si>
    <t>Result 1 Reporting period</t>
  </si>
  <si>
    <t>Reporting period</t>
  </si>
  <si>
    <t>All tariffs in EURO (€)</t>
  </si>
  <si>
    <r>
      <t xml:space="preserve">Please fill in the orange-coloured cells; </t>
    </r>
    <r>
      <rPr>
        <b/>
        <sz val="10"/>
        <rFont val="Arial"/>
        <family val="2"/>
      </rPr>
      <t xml:space="preserve">first cell to fill in is       or      </t>
    </r>
    <r>
      <rPr>
        <sz val="10"/>
        <rFont val="Arial"/>
        <family val="2"/>
      </rPr>
      <t xml:space="preserve">. After filling in these cells the quarterly advance payment budget will automatically be calculated; if you would like to have an adjusted quarterly advance payment, please fill in the adjusted Liquidity requirement. </t>
    </r>
  </si>
  <si>
    <r>
      <t>Please fill in the orange-coloured cells.</t>
    </r>
    <r>
      <rPr>
        <b/>
        <sz val="12"/>
        <rFont val="Arial"/>
        <family val="2"/>
      </rPr>
      <t xml:space="preserve"> First cell to fill in is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</si>
</sst>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quot;€&quot;\ * #,##0_ ;_ &quot;€&quot;\ * \-#,##0_ ;_ &quot;€&quot;\ * &quot;-&quot;_ ;_ @_ "/>
    <numFmt numFmtId="44" formatCode="_ &quot;€&quot;\ * #,##0.00_ ;_ &quot;€&quot;\ * \-#,##0.00_ ;_ &quot;€&quot;\ * &quot;-&quot;??_ ;_ @_ "/>
    <numFmt numFmtId="43" formatCode="_ * #,##0.00_ ;_ * \-#,##0.00_ ;_ * &quot;-&quot;??_ ;_ @_ "/>
    <numFmt numFmtId="164" formatCode="_-&quot;€&quot;\ * #,##0.00_-;_-&quot;€&quot;\ * #,##0.00\-;_-&quot;€&quot;\ * &quot;-&quot;??_-;_-@_-"/>
    <numFmt numFmtId="165" formatCode="&quot;€&quot;\ #,##0.00_-"/>
    <numFmt numFmtId="166" formatCode="_-[$€]\ * #,##0.00_-;_-[$€]\ * #,##0.00\-;_-[$€]\ * &quot;-&quot;??_-;_-@_-"/>
    <numFmt numFmtId="167" formatCode="&quot;€&quot;\ #,##0.00"/>
    <numFmt numFmtId="168" formatCode="&quot;€&quot;\ #,##0_-"/>
    <numFmt numFmtId="169" formatCode="&quot;€&quot;\ #,##0"/>
    <numFmt numFmtId="170" formatCode="_ [$€-413]\ * #,##0.00_ ;_ [$€-413]\ * \-#,##0.00_ ;_ [$€-413]\ * &quot;-&quot;??_ ;_ @_ "/>
    <numFmt numFmtId="171" formatCode="d/mm/yy;@"/>
    <numFmt numFmtId="172" formatCode="#,##0.0"/>
    <numFmt numFmtId="173" formatCode="#,##0.0_ ;[Red]\-#,##0.0\ "/>
  </numFmts>
  <fonts count="66" x14ac:knownFonts="1">
    <font>
      <sz val="10"/>
      <name val="Arial"/>
    </font>
    <font>
      <b/>
      <sz val="10"/>
      <name val="Arial"/>
      <family val="2"/>
    </font>
    <font>
      <sz val="10"/>
      <name val="Arial"/>
      <family val="2"/>
    </font>
    <font>
      <sz val="8"/>
      <name val="Arial"/>
      <family val="2"/>
    </font>
    <font>
      <b/>
      <sz val="10"/>
      <name val="Arial"/>
      <family val="2"/>
    </font>
    <font>
      <sz val="9"/>
      <name val="Arial"/>
      <family val="2"/>
    </font>
    <font>
      <b/>
      <sz val="20"/>
      <name val="Arial"/>
      <family val="2"/>
    </font>
    <font>
      <b/>
      <sz val="9"/>
      <name val="Arial"/>
      <family val="2"/>
    </font>
    <font>
      <b/>
      <sz val="14"/>
      <name val="Arial"/>
      <family val="2"/>
    </font>
    <font>
      <b/>
      <sz val="12"/>
      <name val="Arial"/>
      <family val="2"/>
    </font>
    <font>
      <sz val="10"/>
      <color indexed="8"/>
      <name val="Verdana"/>
      <family val="2"/>
    </font>
    <font>
      <sz val="11"/>
      <name val="Arial"/>
      <family val="2"/>
    </font>
    <font>
      <b/>
      <sz val="11"/>
      <name val="Arial"/>
      <family val="2"/>
    </font>
    <font>
      <u/>
      <sz val="10"/>
      <name val="Arial"/>
      <family val="2"/>
    </font>
    <font>
      <sz val="10"/>
      <name val="Arial"/>
      <family val="2"/>
    </font>
    <font>
      <i/>
      <sz val="10"/>
      <name val="Arial"/>
      <family val="2"/>
    </font>
    <font>
      <sz val="12"/>
      <name val="Arial"/>
      <family val="2"/>
    </font>
    <font>
      <b/>
      <sz val="24"/>
      <name val="Arial"/>
      <family val="2"/>
    </font>
    <font>
      <b/>
      <sz val="18"/>
      <name val="Arial"/>
      <family val="2"/>
    </font>
    <font>
      <sz val="24"/>
      <name val="Arial"/>
      <family val="2"/>
    </font>
    <font>
      <sz val="20"/>
      <name val="Arial"/>
      <family val="2"/>
    </font>
    <font>
      <b/>
      <sz val="22"/>
      <name val="Arial"/>
      <family val="2"/>
    </font>
    <font>
      <sz val="10"/>
      <name val="Arial"/>
      <family val="2"/>
    </font>
    <font>
      <b/>
      <sz val="12"/>
      <color theme="1"/>
      <name val="Arial"/>
      <family val="2"/>
    </font>
    <font>
      <b/>
      <sz val="10"/>
      <color rgb="FF0070C0"/>
      <name val="Arial"/>
      <family val="2"/>
    </font>
    <font>
      <b/>
      <sz val="12"/>
      <color rgb="FF0070C0"/>
      <name val="Arial"/>
      <family val="2"/>
    </font>
    <font>
      <sz val="24"/>
      <color theme="1"/>
      <name val="Arial"/>
      <family val="2"/>
    </font>
    <font>
      <sz val="10"/>
      <color theme="1"/>
      <name val="Arial"/>
      <family val="2"/>
    </font>
    <font>
      <sz val="11"/>
      <color theme="1"/>
      <name val="Arial"/>
      <family val="2"/>
    </font>
    <font>
      <b/>
      <sz val="10"/>
      <color rgb="FFFF0000"/>
      <name val="Arial"/>
      <family val="2"/>
    </font>
    <font>
      <sz val="9"/>
      <color theme="1"/>
      <name val="Arial"/>
      <family val="2"/>
    </font>
    <font>
      <b/>
      <sz val="10"/>
      <color theme="1"/>
      <name val="Arial"/>
      <family val="2"/>
    </font>
    <font>
      <b/>
      <sz val="9"/>
      <color rgb="FF0070C0"/>
      <name val="Arial"/>
      <family val="2"/>
    </font>
    <font>
      <b/>
      <sz val="9"/>
      <color theme="1"/>
      <name val="Arial"/>
      <family val="2"/>
    </font>
    <font>
      <b/>
      <i/>
      <sz val="10"/>
      <color rgb="FF0070C0"/>
      <name val="Arial"/>
      <family val="2"/>
    </font>
    <font>
      <b/>
      <sz val="14"/>
      <color rgb="FF0070C0"/>
      <name val="Arial"/>
      <family val="2"/>
    </font>
    <font>
      <b/>
      <sz val="22"/>
      <color rgb="FFFF0000"/>
      <name val="Arial"/>
      <family val="2"/>
    </font>
    <font>
      <sz val="11"/>
      <color rgb="FF7030A0"/>
      <name val="Arial"/>
      <family val="2"/>
    </font>
    <font>
      <sz val="10"/>
      <color rgb="FF7030A0"/>
      <name val="Arial"/>
      <family val="2"/>
    </font>
    <font>
      <b/>
      <sz val="12"/>
      <color rgb="FF7030A0"/>
      <name val="Arial"/>
      <family val="2"/>
    </font>
    <font>
      <b/>
      <sz val="22"/>
      <color rgb="FF7030A0"/>
      <name val="Arial"/>
      <family val="2"/>
    </font>
    <font>
      <b/>
      <sz val="24"/>
      <color theme="1"/>
      <name val="Arial"/>
      <family val="2"/>
    </font>
    <font>
      <b/>
      <sz val="10"/>
      <color theme="3" tint="0.39997558519241921"/>
      <name val="Arial"/>
      <family val="2"/>
    </font>
    <font>
      <b/>
      <sz val="12"/>
      <color theme="3" tint="0.39997558519241921"/>
      <name val="Arial"/>
      <family val="2"/>
    </font>
    <font>
      <b/>
      <sz val="12"/>
      <color rgb="FFFF0000"/>
      <name val="Arial"/>
      <family val="2"/>
    </font>
    <font>
      <i/>
      <sz val="11"/>
      <name val="Arial"/>
      <family val="2"/>
    </font>
    <font>
      <b/>
      <sz val="11"/>
      <color rgb="FFFF0000"/>
      <name val="Arial"/>
      <family val="2"/>
    </font>
    <font>
      <b/>
      <sz val="10"/>
      <color rgb="FF00B050"/>
      <name val="Arial"/>
      <family val="2"/>
    </font>
    <font>
      <b/>
      <sz val="16"/>
      <color rgb="FFFF0000"/>
      <name val="Arial"/>
      <family val="2"/>
    </font>
    <font>
      <sz val="10"/>
      <name val="Arial"/>
      <family val="2"/>
    </font>
    <font>
      <sz val="14"/>
      <name val="Arial"/>
      <family val="2"/>
    </font>
    <font>
      <u/>
      <sz val="10"/>
      <color theme="10"/>
      <name val="Arial"/>
      <family val="2"/>
    </font>
    <font>
      <b/>
      <sz val="10"/>
      <color rgb="FFFF0000"/>
      <name val="Calibri"/>
      <family val="2"/>
    </font>
    <font>
      <b/>
      <sz val="9"/>
      <color rgb="FFFF0000"/>
      <name val="Arial"/>
      <family val="2"/>
    </font>
    <font>
      <b/>
      <sz val="11"/>
      <color rgb="FFFF0000"/>
      <name val="Calibri"/>
      <family val="2"/>
    </font>
    <font>
      <b/>
      <sz val="9.9"/>
      <color rgb="FFFF0000"/>
      <name val="Arial"/>
      <family val="2"/>
    </font>
    <font>
      <b/>
      <sz val="20"/>
      <color theme="1"/>
      <name val="Arial"/>
      <family val="2"/>
    </font>
    <font>
      <b/>
      <sz val="10"/>
      <name val="Calibri"/>
      <family val="2"/>
    </font>
    <font>
      <b/>
      <sz val="22"/>
      <color theme="1"/>
      <name val="Arial"/>
      <family val="2"/>
    </font>
    <font>
      <sz val="12"/>
      <name val="Arabic Typesetting"/>
      <family val="4"/>
    </font>
    <font>
      <b/>
      <sz val="12"/>
      <name val="Arabic Typesetting"/>
      <family val="4"/>
    </font>
    <font>
      <u/>
      <sz val="11"/>
      <name val="Arial"/>
      <family val="2"/>
    </font>
    <font>
      <b/>
      <u/>
      <sz val="11"/>
      <color rgb="FF0070C0"/>
      <name val="Arial"/>
      <family val="2"/>
    </font>
    <font>
      <sz val="12"/>
      <color theme="1"/>
      <name val="Arial"/>
      <family val="2"/>
    </font>
    <font>
      <i/>
      <sz val="9"/>
      <name val="Arial"/>
      <family val="2"/>
    </font>
    <font>
      <u/>
      <sz val="10"/>
      <color rgb="FF0000FF"/>
      <name val="Arial"/>
      <family val="2"/>
    </font>
  </fonts>
  <fills count="1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9847407452621"/>
        <bgColor indexed="44"/>
      </patternFill>
    </fill>
    <fill>
      <patternFill patternType="solid">
        <fgColor rgb="FFFFFF99"/>
        <bgColor indexed="64"/>
      </patternFill>
    </fill>
    <fill>
      <patternFill patternType="solid">
        <fgColor theme="0"/>
        <bgColor indexed="26"/>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0" tint="-0.249977111117893"/>
        <bgColor indexed="26"/>
      </patternFill>
    </fill>
    <fill>
      <patternFill patternType="solid">
        <fgColor rgb="FFFFFF99"/>
        <bgColor indexed="26"/>
      </patternFill>
    </fill>
    <fill>
      <patternFill patternType="solid">
        <fgColor rgb="FFFAC08F"/>
        <bgColor indexed="64"/>
      </patternFill>
    </fill>
    <fill>
      <patternFill patternType="solid">
        <fgColor theme="1"/>
        <bgColor indexed="64"/>
      </patternFill>
    </fill>
    <fill>
      <patternFill patternType="solid">
        <fgColor rgb="FFD9D9D9"/>
        <bgColor indexed="64"/>
      </patternFill>
    </fill>
    <fill>
      <patternFill patternType="solid">
        <fgColor rgb="FFFFFF0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18">
    <xf numFmtId="0" fontId="0" fillId="0" borderId="0"/>
    <xf numFmtId="166" fontId="2" fillId="0" borderId="0" applyFont="0" applyFill="0" applyBorder="0" applyAlignment="0" applyProtection="0"/>
    <xf numFmtId="166" fontId="14"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44" fontId="49" fillId="0" borderId="0" applyFont="0" applyFill="0" applyBorder="0" applyAlignment="0" applyProtection="0"/>
    <xf numFmtId="0" fontId="51" fillId="0" borderId="0" applyNumberFormat="0" applyFill="0" applyBorder="0" applyAlignment="0" applyProtection="0"/>
  </cellStyleXfs>
  <cellXfs count="1056">
    <xf numFmtId="0" fontId="0" fillId="0" borderId="0" xfId="0"/>
    <xf numFmtId="0" fontId="0" fillId="2" borderId="0" xfId="0" applyFill="1" applyProtection="1"/>
    <xf numFmtId="0" fontId="0" fillId="2" borderId="0" xfId="0" applyFill="1" applyBorder="1" applyProtection="1"/>
    <xf numFmtId="3" fontId="4" fillId="3" borderId="7" xfId="0" applyNumberFormat="1" applyFont="1" applyFill="1" applyBorder="1" applyAlignment="1" applyProtection="1">
      <alignment vertical="center"/>
    </xf>
    <xf numFmtId="0" fontId="1" fillId="2" borderId="0" xfId="0" applyFont="1" applyFill="1" applyBorder="1" applyProtection="1"/>
    <xf numFmtId="0" fontId="7" fillId="2" borderId="0" xfId="0" applyFont="1" applyFill="1" applyBorder="1" applyProtection="1"/>
    <xf numFmtId="0" fontId="18" fillId="6" borderId="0" xfId="0" applyFont="1" applyFill="1" applyBorder="1" applyAlignment="1" applyProtection="1">
      <alignment vertical="top" wrapText="1"/>
    </xf>
    <xf numFmtId="0" fontId="2" fillId="2" borderId="0" xfId="0" applyFont="1" applyFill="1" applyBorder="1" applyProtection="1"/>
    <xf numFmtId="0" fontId="4" fillId="2" borderId="8" xfId="0" applyFont="1" applyFill="1" applyBorder="1" applyAlignment="1" applyProtection="1">
      <alignment horizontal="center"/>
    </xf>
    <xf numFmtId="0" fontId="4" fillId="2" borderId="19" xfId="0" applyFont="1" applyFill="1" applyBorder="1" applyAlignment="1" applyProtection="1">
      <alignment horizontal="center"/>
    </xf>
    <xf numFmtId="0" fontId="24" fillId="3" borderId="1" xfId="0" applyFont="1" applyFill="1" applyBorder="1" applyAlignment="1" applyProtection="1">
      <alignment horizontal="center" wrapText="1"/>
    </xf>
    <xf numFmtId="0" fontId="4" fillId="2" borderId="8" xfId="0" applyFont="1" applyFill="1" applyBorder="1" applyAlignment="1" applyProtection="1">
      <alignment horizontal="center" vertical="center"/>
    </xf>
    <xf numFmtId="14" fontId="0" fillId="0" borderId="7" xfId="0" applyNumberFormat="1" applyFill="1" applyBorder="1" applyAlignment="1" applyProtection="1">
      <alignment vertical="center"/>
    </xf>
    <xf numFmtId="0" fontId="2" fillId="2" borderId="0" xfId="0" applyFont="1" applyFill="1" applyProtection="1"/>
    <xf numFmtId="0" fontId="2" fillId="10" borderId="1" xfId="0" applyFont="1" applyFill="1" applyBorder="1" applyProtection="1">
      <protection locked="0"/>
    </xf>
    <xf numFmtId="0" fontId="4" fillId="2" borderId="11" xfId="0" applyFont="1" applyFill="1" applyBorder="1" applyAlignment="1" applyProtection="1">
      <alignment horizontal="center"/>
    </xf>
    <xf numFmtId="4" fontId="15" fillId="2" borderId="29" xfId="0" applyNumberFormat="1" applyFont="1" applyFill="1" applyBorder="1" applyAlignment="1" applyProtection="1">
      <alignment horizontal="right"/>
    </xf>
    <xf numFmtId="0" fontId="2" fillId="2" borderId="0" xfId="0" applyFont="1" applyFill="1" applyBorder="1" applyAlignment="1" applyProtection="1">
      <alignment horizontal="left"/>
    </xf>
    <xf numFmtId="0" fontId="2" fillId="2" borderId="0" xfId="0" applyFont="1" applyFill="1" applyBorder="1" applyAlignment="1" applyProtection="1">
      <alignment horizontal="left" wrapText="1"/>
    </xf>
    <xf numFmtId="0" fontId="21" fillId="2" borderId="0" xfId="0" applyFont="1" applyFill="1" applyBorder="1" applyAlignment="1" applyProtection="1">
      <alignment horizontal="left"/>
    </xf>
    <xf numFmtId="0" fontId="0" fillId="2" borderId="0" xfId="0" applyFill="1" applyBorder="1" applyAlignment="1" applyProtection="1">
      <protection locked="0"/>
    </xf>
    <xf numFmtId="14" fontId="0" fillId="0" borderId="10" xfId="0" applyNumberFormat="1" applyFill="1" applyBorder="1" applyAlignment="1" applyProtection="1">
      <alignment vertical="center"/>
    </xf>
    <xf numFmtId="0" fontId="30" fillId="9" borderId="1" xfId="0" applyFont="1" applyFill="1" applyBorder="1" applyAlignment="1" applyProtection="1">
      <alignment horizontal="center"/>
      <protection locked="0"/>
    </xf>
    <xf numFmtId="0" fontId="8" fillId="2" borderId="0" xfId="0" applyFont="1" applyFill="1" applyBorder="1" applyAlignment="1" applyProtection="1"/>
    <xf numFmtId="0" fontId="42" fillId="2" borderId="0" xfId="0" applyFont="1" applyFill="1" applyBorder="1" applyAlignment="1" applyProtection="1">
      <alignment horizontal="left" wrapText="1"/>
    </xf>
    <xf numFmtId="0" fontId="31" fillId="2" borderId="0" xfId="0" applyFont="1" applyFill="1" applyBorder="1" applyAlignment="1" applyProtection="1">
      <alignment wrapText="1"/>
    </xf>
    <xf numFmtId="43" fontId="24" fillId="2" borderId="0" xfId="0" applyNumberFormat="1" applyFont="1" applyFill="1" applyBorder="1" applyAlignment="1" applyProtection="1">
      <alignment horizontal="right"/>
    </xf>
    <xf numFmtId="43" fontId="31" fillId="2" borderId="0" xfId="0" applyNumberFormat="1" applyFont="1" applyFill="1" applyBorder="1" applyAlignment="1" applyProtection="1">
      <alignment horizontal="left"/>
    </xf>
    <xf numFmtId="0" fontId="29" fillId="2" borderId="0" xfId="0" applyFont="1" applyFill="1" applyBorder="1" applyProtection="1"/>
    <xf numFmtId="0" fontId="2" fillId="2" borderId="0" xfId="0" applyFont="1" applyFill="1" applyAlignment="1" applyProtection="1">
      <alignment wrapText="1"/>
    </xf>
    <xf numFmtId="0" fontId="21" fillId="2" borderId="0" xfId="0" applyFont="1" applyFill="1" applyAlignment="1" applyProtection="1"/>
    <xf numFmtId="0" fontId="31" fillId="2" borderId="12" xfId="0" applyFont="1" applyFill="1" applyBorder="1" applyAlignment="1" applyProtection="1">
      <alignment wrapText="1"/>
    </xf>
    <xf numFmtId="0" fontId="2" fillId="2" borderId="0" xfId="0" applyFont="1" applyFill="1" applyBorder="1" applyAlignment="1" applyProtection="1">
      <protection locked="0"/>
    </xf>
    <xf numFmtId="0" fontId="0" fillId="2" borderId="0" xfId="0" applyFill="1" applyAlignment="1" applyProtection="1">
      <protection locked="0"/>
    </xf>
    <xf numFmtId="0" fontId="2" fillId="10" borderId="10" xfId="12" applyFont="1" applyFill="1" applyBorder="1" applyProtection="1">
      <protection locked="0"/>
    </xf>
    <xf numFmtId="4" fontId="2" fillId="10" borderId="20" xfId="12" applyNumberFormat="1" applyFont="1" applyFill="1" applyBorder="1" applyProtection="1">
      <protection locked="0"/>
    </xf>
    <xf numFmtId="0" fontId="2" fillId="10" borderId="1" xfId="12" applyFont="1" applyFill="1" applyBorder="1" applyProtection="1">
      <protection locked="0"/>
    </xf>
    <xf numFmtId="4" fontId="2" fillId="9" borderId="1" xfId="12" applyNumberFormat="1" applyFont="1" applyFill="1" applyBorder="1" applyProtection="1">
      <protection locked="0"/>
    </xf>
    <xf numFmtId="0" fontId="1" fillId="0" borderId="1" xfId="0" applyFont="1" applyBorder="1" applyAlignment="1" applyProtection="1">
      <alignment wrapText="1"/>
    </xf>
    <xf numFmtId="168" fontId="5" fillId="9" borderId="1" xfId="6" applyNumberFormat="1" applyFont="1" applyFill="1" applyBorder="1" applyAlignment="1" applyProtection="1">
      <protection locked="0"/>
    </xf>
    <xf numFmtId="0" fontId="47" fillId="3" borderId="36" xfId="0" applyFont="1" applyFill="1" applyBorder="1" applyAlignment="1" applyProtection="1">
      <alignment horizontal="left" wrapText="1"/>
    </xf>
    <xf numFmtId="0" fontId="30" fillId="9" borderId="7" xfId="0" applyNumberFormat="1" applyFont="1" applyFill="1" applyBorder="1" applyAlignment="1" applyProtection="1">
      <protection locked="0"/>
    </xf>
    <xf numFmtId="0" fontId="28" fillId="2" borderId="0" xfId="0" applyFont="1" applyFill="1" applyAlignment="1" applyProtection="1">
      <alignment horizontal="center"/>
    </xf>
    <xf numFmtId="0" fontId="36" fillId="2" borderId="0" xfId="0" applyFont="1" applyFill="1" applyAlignment="1" applyProtection="1"/>
    <xf numFmtId="0" fontId="0" fillId="3" borderId="10" xfId="0" applyFill="1" applyBorder="1" applyProtection="1"/>
    <xf numFmtId="0" fontId="33" fillId="3" borderId="6" xfId="0" applyFont="1" applyFill="1" applyBorder="1" applyAlignment="1" applyProtection="1">
      <alignment horizontal="center" wrapText="1"/>
    </xf>
    <xf numFmtId="0" fontId="28" fillId="3" borderId="8" xfId="0" applyFont="1" applyFill="1" applyBorder="1" applyProtection="1"/>
    <xf numFmtId="0" fontId="28" fillId="2" borderId="0" xfId="0" applyFont="1" applyFill="1" applyProtection="1"/>
    <xf numFmtId="0" fontId="26" fillId="3" borderId="7" xfId="0" applyFont="1" applyFill="1" applyBorder="1" applyProtection="1"/>
    <xf numFmtId="0" fontId="28" fillId="3" borderId="8" xfId="0" applyFont="1" applyFill="1" applyBorder="1" applyAlignment="1" applyProtection="1">
      <alignment horizontal="center"/>
    </xf>
    <xf numFmtId="0" fontId="29" fillId="2" borderId="20" xfId="0" applyFont="1" applyFill="1" applyBorder="1" applyProtection="1"/>
    <xf numFmtId="0" fontId="6" fillId="2" borderId="0" xfId="14" applyFont="1" applyFill="1" applyProtection="1"/>
    <xf numFmtId="0" fontId="2" fillId="2" borderId="0" xfId="14" applyFill="1" applyProtection="1"/>
    <xf numFmtId="0" fontId="2" fillId="2" borderId="0" xfId="14" applyFill="1" applyBorder="1" applyProtection="1"/>
    <xf numFmtId="0" fontId="6" fillId="2" borderId="0" xfId="12" applyFont="1" applyFill="1" applyProtection="1"/>
    <xf numFmtId="0" fontId="2" fillId="2" borderId="0" xfId="12" applyFill="1" applyProtection="1"/>
    <xf numFmtId="0" fontId="2" fillId="2" borderId="0" xfId="12" applyFill="1" applyAlignment="1" applyProtection="1">
      <alignment vertical="center"/>
    </xf>
    <xf numFmtId="3" fontId="1" fillId="2" borderId="0" xfId="12" applyNumberFormat="1" applyFont="1" applyFill="1" applyBorder="1" applyAlignment="1" applyProtection="1">
      <alignment vertical="center"/>
    </xf>
    <xf numFmtId="0" fontId="5" fillId="2" borderId="0" xfId="12" applyFont="1" applyFill="1" applyBorder="1" applyProtection="1"/>
    <xf numFmtId="0" fontId="2" fillId="3" borderId="8" xfId="12" applyFill="1" applyBorder="1" applyProtection="1"/>
    <xf numFmtId="0" fontId="18" fillId="6" borderId="0" xfId="12" applyFont="1" applyFill="1" applyBorder="1" applyAlignment="1" applyProtection="1">
      <alignment vertical="top" wrapText="1"/>
    </xf>
    <xf numFmtId="0" fontId="2" fillId="10" borderId="1" xfId="12" applyFill="1" applyBorder="1" applyProtection="1">
      <protection locked="0"/>
    </xf>
    <xf numFmtId="4" fontId="5" fillId="9" borderId="1" xfId="12" applyNumberFormat="1" applyFont="1" applyFill="1" applyBorder="1" applyProtection="1">
      <protection locked="0"/>
    </xf>
    <xf numFmtId="4" fontId="5" fillId="10" borderId="1" xfId="12" applyNumberFormat="1" applyFont="1" applyFill="1" applyBorder="1" applyProtection="1">
      <protection locked="0"/>
    </xf>
    <xf numFmtId="4" fontId="2" fillId="9" borderId="1" xfId="12" applyNumberFormat="1" applyFill="1" applyBorder="1" applyProtection="1">
      <protection locked="0"/>
    </xf>
    <xf numFmtId="168" fontId="5" fillId="9" borderId="1" xfId="6" applyNumberFormat="1" applyFont="1" applyFill="1" applyBorder="1" applyAlignment="1" applyProtection="1">
      <alignment horizontal="left"/>
      <protection locked="0"/>
    </xf>
    <xf numFmtId="168" fontId="5" fillId="9" borderId="1" xfId="6" applyNumberFormat="1" applyFont="1" applyFill="1" applyBorder="1" applyAlignment="1" applyProtection="1">
      <alignment wrapText="1"/>
      <protection locked="0"/>
    </xf>
    <xf numFmtId="0" fontId="2" fillId="2" borderId="0" xfId="12" applyFill="1" applyBorder="1" applyProtection="1"/>
    <xf numFmtId="0" fontId="1" fillId="2" borderId="0" xfId="12" applyNumberFormat="1" applyFont="1" applyFill="1" applyBorder="1" applyAlignment="1" applyProtection="1">
      <alignment horizontal="center" vertical="center"/>
    </xf>
    <xf numFmtId="0" fontId="2" fillId="2" borderId="0" xfId="12" applyNumberFormat="1" applyFill="1" applyBorder="1" applyAlignment="1" applyProtection="1">
      <alignment horizontal="left" vertical="center"/>
    </xf>
    <xf numFmtId="0" fontId="1" fillId="2" borderId="1" xfId="12" applyFont="1" applyFill="1" applyBorder="1" applyProtection="1"/>
    <xf numFmtId="0" fontId="1" fillId="2" borderId="1" xfId="12" applyFont="1" applyFill="1" applyBorder="1" applyAlignment="1" applyProtection="1">
      <alignment vertical="justify"/>
    </xf>
    <xf numFmtId="0" fontId="1" fillId="2" borderId="1" xfId="12" applyFont="1" applyFill="1" applyBorder="1" applyAlignment="1" applyProtection="1">
      <alignment wrapText="1"/>
    </xf>
    <xf numFmtId="0" fontId="2" fillId="10" borderId="1" xfId="0" applyFont="1" applyFill="1" applyBorder="1" applyAlignment="1" applyProtection="1">
      <alignment horizontal="left" vertical="center"/>
      <protection locked="0"/>
    </xf>
    <xf numFmtId="0" fontId="27" fillId="2" borderId="0" xfId="0" applyNumberFormat="1" applyFont="1" applyFill="1" applyBorder="1" applyAlignment="1" applyProtection="1">
      <alignment horizontal="left"/>
    </xf>
    <xf numFmtId="0" fontId="27" fillId="2" borderId="0" xfId="0" applyNumberFormat="1" applyFont="1" applyFill="1" applyBorder="1" applyAlignment="1" applyProtection="1"/>
    <xf numFmtId="0" fontId="1" fillId="3" borderId="35" xfId="0" applyFont="1" applyFill="1" applyBorder="1" applyAlignment="1" applyProtection="1"/>
    <xf numFmtId="0" fontId="0" fillId="2" borderId="6" xfId="0" applyFill="1" applyBorder="1" applyProtection="1"/>
    <xf numFmtId="0" fontId="0" fillId="2" borderId="30" xfId="0" applyFill="1" applyBorder="1" applyProtection="1"/>
    <xf numFmtId="0" fontId="12" fillId="2" borderId="0" xfId="0" applyFont="1" applyFill="1" applyBorder="1" applyAlignment="1" applyProtection="1">
      <alignment horizontal="left"/>
    </xf>
    <xf numFmtId="0" fontId="0" fillId="2" borderId="31" xfId="0" applyFill="1" applyBorder="1" applyAlignment="1" applyProtection="1"/>
    <xf numFmtId="0" fontId="23" fillId="2" borderId="31" xfId="0" applyFont="1" applyFill="1" applyBorder="1" applyAlignment="1" applyProtection="1"/>
    <xf numFmtId="0" fontId="25" fillId="2" borderId="18" xfId="0" applyFont="1" applyFill="1" applyBorder="1" applyAlignment="1" applyProtection="1"/>
    <xf numFmtId="0" fontId="25" fillId="2" borderId="8" xfId="0" applyFont="1" applyFill="1" applyBorder="1" applyAlignment="1" applyProtection="1"/>
    <xf numFmtId="165" fontId="4" fillId="2" borderId="18" xfId="0" applyNumberFormat="1" applyFont="1" applyFill="1" applyBorder="1" applyAlignment="1" applyProtection="1"/>
    <xf numFmtId="165" fontId="1" fillId="3" borderId="14" xfId="0" applyNumberFormat="1" applyFont="1" applyFill="1" applyBorder="1" applyAlignment="1" applyProtection="1">
      <alignment horizontal="left"/>
    </xf>
    <xf numFmtId="0" fontId="2" fillId="2" borderId="9" xfId="0" applyFont="1" applyFill="1" applyBorder="1" applyAlignment="1" applyProtection="1"/>
    <xf numFmtId="0" fontId="0" fillId="2" borderId="0" xfId="0" applyFill="1" applyAlignment="1" applyProtection="1"/>
    <xf numFmtId="3" fontId="0" fillId="2" borderId="0" xfId="0" applyNumberFormat="1" applyFill="1" applyAlignment="1" applyProtection="1"/>
    <xf numFmtId="2" fontId="0" fillId="2" borderId="0" xfId="0" applyNumberFormat="1" applyFill="1" applyAlignment="1" applyProtection="1"/>
    <xf numFmtId="3" fontId="7" fillId="3" borderId="1" xfId="0" applyNumberFormat="1" applyFont="1" applyFill="1" applyBorder="1" applyAlignment="1" applyProtection="1">
      <alignment horizontal="center" wrapText="1" shrinkToFit="1"/>
    </xf>
    <xf numFmtId="0" fontId="23" fillId="2" borderId="0" xfId="0" applyFont="1" applyFill="1" applyBorder="1" applyAlignment="1" applyProtection="1">
      <protection locked="0"/>
    </xf>
    <xf numFmtId="165" fontId="24" fillId="3" borderId="4" xfId="0" applyNumberFormat="1" applyFont="1" applyFill="1" applyBorder="1" applyAlignment="1" applyProtection="1">
      <alignment horizontal="left"/>
    </xf>
    <xf numFmtId="0" fontId="4" fillId="2" borderId="0" xfId="0" applyFont="1" applyFill="1" applyBorder="1" applyAlignment="1" applyProtection="1">
      <protection locked="0"/>
    </xf>
    <xf numFmtId="3" fontId="7" fillId="3" borderId="20" xfId="0" applyNumberFormat="1" applyFont="1" applyFill="1" applyBorder="1" applyAlignment="1" applyProtection="1">
      <alignment horizontal="center"/>
    </xf>
    <xf numFmtId="0" fontId="24" fillId="3" borderId="26" xfId="0" applyFont="1" applyFill="1" applyBorder="1" applyAlignment="1" applyProtection="1">
      <alignment horizontal="center"/>
    </xf>
    <xf numFmtId="0" fontId="4" fillId="2" borderId="0" xfId="0" applyFont="1" applyFill="1" applyAlignment="1" applyProtection="1">
      <protection locked="0"/>
    </xf>
    <xf numFmtId="3" fontId="32" fillId="3" borderId="1" xfId="0" applyNumberFormat="1" applyFont="1" applyFill="1" applyBorder="1" applyAlignment="1" applyProtection="1">
      <alignment horizontal="center" wrapText="1" shrinkToFit="1"/>
    </xf>
    <xf numFmtId="3" fontId="32" fillId="3" borderId="5" xfId="0" applyNumberFormat="1" applyFont="1" applyFill="1" applyBorder="1" applyAlignment="1" applyProtection="1">
      <alignment horizontal="center" wrapText="1" shrinkToFit="1"/>
    </xf>
    <xf numFmtId="165" fontId="7" fillId="2" borderId="17" xfId="0" applyNumberFormat="1" applyFont="1" applyFill="1" applyBorder="1" applyAlignment="1" applyProtection="1"/>
    <xf numFmtId="9" fontId="23" fillId="2" borderId="29" xfId="0" applyNumberFormat="1" applyFont="1" applyFill="1" applyBorder="1" applyAlignment="1" applyProtection="1">
      <alignment horizontal="right"/>
    </xf>
    <xf numFmtId="165" fontId="0" fillId="2" borderId="0" xfId="0" applyNumberFormat="1" applyFill="1" applyAlignment="1" applyProtection="1">
      <protection locked="0"/>
    </xf>
    <xf numFmtId="165" fontId="7" fillId="2" borderId="12" xfId="0" applyNumberFormat="1" applyFont="1" applyFill="1" applyBorder="1" applyAlignment="1" applyProtection="1"/>
    <xf numFmtId="165" fontId="0" fillId="2" borderId="0" xfId="0" applyNumberFormat="1" applyFill="1" applyBorder="1" applyAlignment="1" applyProtection="1">
      <protection locked="0"/>
    </xf>
    <xf numFmtId="9" fontId="23" fillId="2" borderId="28" xfId="0" applyNumberFormat="1" applyFont="1" applyFill="1" applyBorder="1" applyAlignment="1" applyProtection="1">
      <alignment horizontal="right"/>
    </xf>
    <xf numFmtId="165" fontId="7" fillId="3" borderId="14" xfId="0" applyNumberFormat="1" applyFont="1" applyFill="1" applyBorder="1" applyAlignment="1" applyProtection="1">
      <alignment horizontal="left"/>
    </xf>
    <xf numFmtId="9" fontId="23" fillId="3" borderId="35" xfId="0" applyNumberFormat="1" applyFont="1" applyFill="1" applyBorder="1" applyAlignment="1" applyProtection="1">
      <alignment horizontal="right"/>
    </xf>
    <xf numFmtId="0" fontId="7" fillId="2" borderId="17" xfId="0" applyFont="1" applyFill="1" applyBorder="1" applyAlignment="1" applyProtection="1"/>
    <xf numFmtId="0" fontId="7" fillId="2" borderId="12" xfId="0" applyFont="1" applyFill="1" applyBorder="1" applyAlignment="1" applyProtection="1"/>
    <xf numFmtId="165" fontId="7" fillId="3" borderId="14" xfId="0" applyNumberFormat="1" applyFont="1" applyFill="1" applyBorder="1" applyAlignment="1" applyProtection="1"/>
    <xf numFmtId="165" fontId="24" fillId="3" borderId="14" xfId="0" applyNumberFormat="1" applyFont="1" applyFill="1" applyBorder="1" applyAlignment="1" applyProtection="1">
      <alignment horizontal="left"/>
    </xf>
    <xf numFmtId="9" fontId="43" fillId="3" borderId="35" xfId="0" applyNumberFormat="1" applyFont="1" applyFill="1" applyBorder="1" applyAlignment="1" applyProtection="1">
      <alignment horizontal="right"/>
    </xf>
    <xf numFmtId="3" fontId="0" fillId="2" borderId="0" xfId="0" applyNumberFormat="1" applyFill="1" applyAlignment="1" applyProtection="1">
      <protection locked="0"/>
    </xf>
    <xf numFmtId="0" fontId="25" fillId="3" borderId="11" xfId="0" applyFont="1" applyFill="1" applyBorder="1" applyAlignment="1" applyProtection="1">
      <alignment horizontal="left" wrapText="1" shrinkToFit="1"/>
    </xf>
    <xf numFmtId="9" fontId="23" fillId="3" borderId="15" xfId="0" applyNumberFormat="1" applyFont="1" applyFill="1" applyBorder="1" applyAlignment="1" applyProtection="1">
      <alignment horizontal="right"/>
    </xf>
    <xf numFmtId="0" fontId="0" fillId="2" borderId="0" xfId="0" applyFill="1" applyBorder="1" applyAlignment="1" applyProtection="1">
      <alignment horizontal="right"/>
    </xf>
    <xf numFmtId="165" fontId="5" fillId="2" borderId="0" xfId="0" applyNumberFormat="1" applyFont="1" applyFill="1" applyBorder="1" applyAlignment="1" applyProtection="1">
      <alignment horizontal="right"/>
    </xf>
    <xf numFmtId="165" fontId="5" fillId="2" borderId="16" xfId="0" applyNumberFormat="1" applyFont="1" applyFill="1" applyBorder="1" applyAlignment="1" applyProtection="1">
      <alignment horizontal="center"/>
    </xf>
    <xf numFmtId="9" fontId="23" fillId="2" borderId="7" xfId="0" applyNumberFormat="1" applyFont="1" applyFill="1" applyBorder="1" applyAlignment="1" applyProtection="1">
      <alignment horizontal="right"/>
    </xf>
    <xf numFmtId="9" fontId="23" fillId="2" borderId="5" xfId="0" applyNumberFormat="1" applyFont="1" applyFill="1" applyBorder="1" applyAlignment="1" applyProtection="1">
      <alignment horizontal="right"/>
    </xf>
    <xf numFmtId="165" fontId="7" fillId="2" borderId="0" xfId="0" applyNumberFormat="1" applyFont="1" applyFill="1" applyBorder="1" applyAlignment="1" applyProtection="1">
      <alignment horizontal="right"/>
    </xf>
    <xf numFmtId="9" fontId="23" fillId="2" borderId="0" xfId="0" applyNumberFormat="1" applyFont="1" applyFill="1" applyBorder="1" applyAlignment="1" applyProtection="1">
      <alignment horizontal="right"/>
    </xf>
    <xf numFmtId="0" fontId="23" fillId="2" borderId="16" xfId="0" applyFont="1" applyFill="1" applyBorder="1" applyAlignment="1" applyProtection="1">
      <alignment horizontal="left"/>
    </xf>
    <xf numFmtId="9" fontId="23" fillId="2" borderId="20" xfId="0" applyNumberFormat="1" applyFont="1" applyFill="1" applyBorder="1" applyAlignment="1" applyProtection="1">
      <alignment horizontal="right"/>
    </xf>
    <xf numFmtId="9" fontId="23" fillId="2" borderId="1" xfId="0" applyNumberFormat="1" applyFont="1" applyFill="1" applyBorder="1" applyAlignment="1" applyProtection="1">
      <alignment horizontal="right"/>
    </xf>
    <xf numFmtId="9" fontId="23" fillId="2" borderId="6" xfId="0" applyNumberFormat="1" applyFont="1" applyFill="1" applyBorder="1" applyAlignment="1" applyProtection="1">
      <alignment horizontal="right"/>
    </xf>
    <xf numFmtId="0" fontId="0" fillId="2" borderId="8" xfId="0" applyFill="1" applyBorder="1" applyAlignment="1" applyProtection="1">
      <alignment horizontal="right"/>
    </xf>
    <xf numFmtId="0" fontId="4" fillId="2" borderId="8" xfId="0" applyFont="1" applyFill="1" applyBorder="1" applyAlignment="1" applyProtection="1">
      <alignment horizontal="right"/>
    </xf>
    <xf numFmtId="0" fontId="4" fillId="2" borderId="48" xfId="0" applyFont="1" applyFill="1" applyBorder="1" applyAlignment="1" applyProtection="1"/>
    <xf numFmtId="0" fontId="4" fillId="2" borderId="8" xfId="0" applyFont="1" applyFill="1" applyBorder="1" applyAlignment="1" applyProtection="1">
      <alignment horizontal="center" wrapText="1" shrinkToFit="1"/>
    </xf>
    <xf numFmtId="0" fontId="4" fillId="2" borderId="19" xfId="0" applyFont="1" applyFill="1" applyBorder="1" applyAlignment="1" applyProtection="1">
      <alignment horizontal="center" wrapText="1" shrinkToFit="1"/>
    </xf>
    <xf numFmtId="3" fontId="4" fillId="3" borderId="7" xfId="0" applyNumberFormat="1" applyFont="1" applyFill="1" applyBorder="1" applyAlignment="1" applyProtection="1">
      <alignment horizontal="left" vertical="center"/>
    </xf>
    <xf numFmtId="14" fontId="0" fillId="0" borderId="7" xfId="0" applyNumberFormat="1" applyFill="1" applyBorder="1" applyAlignment="1" applyProtection="1">
      <alignment horizontal="left" vertical="center"/>
    </xf>
    <xf numFmtId="14" fontId="0" fillId="0" borderId="10" xfId="0" applyNumberFormat="1" applyFill="1" applyBorder="1" applyAlignment="1" applyProtection="1">
      <alignment horizontal="left" vertical="center"/>
    </xf>
    <xf numFmtId="3" fontId="1" fillId="3" borderId="7" xfId="0" applyNumberFormat="1" applyFont="1" applyFill="1" applyBorder="1" applyAlignment="1" applyProtection="1">
      <alignment horizontal="left" vertical="center"/>
    </xf>
    <xf numFmtId="0" fontId="1" fillId="2" borderId="12" xfId="0" applyFont="1" applyFill="1" applyBorder="1" applyAlignment="1" applyProtection="1"/>
    <xf numFmtId="0" fontId="21" fillId="2" borderId="0" xfId="0" applyFont="1" applyFill="1" applyAlignment="1" applyProtection="1">
      <alignment horizontal="left"/>
    </xf>
    <xf numFmtId="0" fontId="0" fillId="2" borderId="0" xfId="0" applyNumberFormat="1" applyFill="1" applyBorder="1" applyAlignment="1" applyProtection="1">
      <alignment vertical="center"/>
    </xf>
    <xf numFmtId="0" fontId="43" fillId="2" borderId="0" xfId="0" applyFont="1" applyFill="1" applyBorder="1" applyAlignment="1" applyProtection="1">
      <alignment wrapText="1"/>
    </xf>
    <xf numFmtId="0" fontId="42" fillId="2" borderId="0" xfId="0" applyFont="1" applyFill="1" applyBorder="1" applyAlignment="1" applyProtection="1">
      <alignment wrapText="1"/>
    </xf>
    <xf numFmtId="0" fontId="15" fillId="2" borderId="0" xfId="0" applyFont="1" applyFill="1" applyBorder="1" applyAlignment="1" applyProtection="1"/>
    <xf numFmtId="14" fontId="4" fillId="2" borderId="0" xfId="0" applyNumberFormat="1" applyFont="1" applyFill="1" applyBorder="1" applyAlignment="1" applyProtection="1">
      <alignment horizontal="center"/>
    </xf>
    <xf numFmtId="43" fontId="2" fillId="2" borderId="0" xfId="0" applyNumberFormat="1" applyFont="1" applyFill="1" applyBorder="1" applyAlignment="1" applyProtection="1">
      <alignment horizontal="right"/>
    </xf>
    <xf numFmtId="43" fontId="4" fillId="2" borderId="0" xfId="0" applyNumberFormat="1" applyFont="1" applyFill="1" applyBorder="1" applyAlignment="1" applyProtection="1">
      <alignment horizontal="right"/>
    </xf>
    <xf numFmtId="0" fontId="2" fillId="2" borderId="0" xfId="0" applyFont="1" applyFill="1" applyBorder="1" applyAlignment="1" applyProtection="1">
      <alignment horizontal="center"/>
    </xf>
    <xf numFmtId="165" fontId="15" fillId="2" borderId="0" xfId="0" applyNumberFormat="1" applyFont="1" applyFill="1" applyBorder="1" applyAlignment="1" applyProtection="1">
      <alignment horizontal="right"/>
    </xf>
    <xf numFmtId="0" fontId="0" fillId="2" borderId="0" xfId="0" applyFill="1" applyBorder="1" applyAlignment="1" applyProtection="1">
      <alignment horizontal="left" wrapText="1"/>
    </xf>
    <xf numFmtId="0" fontId="20" fillId="3" borderId="14" xfId="0" applyFont="1" applyFill="1" applyBorder="1" applyAlignment="1" applyProtection="1">
      <alignment horizontal="left"/>
    </xf>
    <xf numFmtId="0" fontId="4" fillId="3" borderId="15" xfId="0" applyFont="1" applyFill="1" applyBorder="1" applyAlignment="1" applyProtection="1"/>
    <xf numFmtId="0" fontId="1" fillId="3" borderId="15" xfId="0" applyFont="1" applyFill="1" applyBorder="1" applyAlignment="1" applyProtection="1">
      <alignment wrapText="1"/>
    </xf>
    <xf numFmtId="165" fontId="15" fillId="2" borderId="0" xfId="0" applyNumberFormat="1" applyFont="1" applyFill="1" applyBorder="1" applyAlignment="1" applyProtection="1"/>
    <xf numFmtId="0" fontId="20" fillId="3" borderId="4" xfId="0" applyFont="1" applyFill="1" applyBorder="1" applyAlignment="1" applyProtection="1">
      <alignment horizontal="left"/>
    </xf>
    <xf numFmtId="0" fontId="4" fillId="3" borderId="35" xfId="0" applyFont="1" applyFill="1" applyBorder="1" applyAlignment="1" applyProtection="1"/>
    <xf numFmtId="0" fontId="4" fillId="3" borderId="2" xfId="0" applyFont="1" applyFill="1" applyBorder="1" applyAlignment="1" applyProtection="1"/>
    <xf numFmtId="0" fontId="0" fillId="2" borderId="0" xfId="0" applyFill="1" applyBorder="1" applyAlignment="1" applyProtection="1"/>
    <xf numFmtId="3" fontId="2" fillId="2" borderId="0" xfId="0" applyNumberFormat="1" applyFont="1" applyFill="1" applyBorder="1" applyAlignment="1" applyProtection="1">
      <alignment horizontal="center"/>
    </xf>
    <xf numFmtId="0" fontId="2" fillId="2" borderId="0" xfId="0" applyFont="1" applyFill="1" applyBorder="1" applyAlignment="1" applyProtection="1"/>
    <xf numFmtId="0" fontId="18" fillId="6" borderId="0" xfId="0" applyFont="1" applyFill="1" applyBorder="1" applyAlignment="1" applyProtection="1">
      <alignment horizontal="left" wrapText="1"/>
    </xf>
    <xf numFmtId="0" fontId="16" fillId="6" borderId="0" xfId="0" applyFont="1" applyFill="1" applyBorder="1" applyAlignment="1" applyProtection="1">
      <alignment wrapText="1"/>
    </xf>
    <xf numFmtId="0" fontId="16" fillId="6" borderId="0" xfId="0" applyFont="1" applyFill="1" applyBorder="1" applyAlignment="1" applyProtection="1">
      <alignment horizontal="left" wrapText="1"/>
    </xf>
    <xf numFmtId="0" fontId="40" fillId="2" borderId="0" xfId="0" applyFont="1" applyFill="1" applyAlignment="1" applyProtection="1"/>
    <xf numFmtId="0" fontId="38" fillId="2" borderId="0" xfId="0" applyFont="1" applyFill="1" applyAlignment="1" applyProtection="1"/>
    <xf numFmtId="0" fontId="38" fillId="0" borderId="0" xfId="0" applyFont="1" applyFill="1" applyAlignment="1" applyProtection="1"/>
    <xf numFmtId="167" fontId="0" fillId="2" borderId="0" xfId="0" applyNumberFormat="1" applyFill="1" applyAlignment="1" applyProtection="1"/>
    <xf numFmtId="0" fontId="5" fillId="2" borderId="0" xfId="0" applyFont="1" applyFill="1" applyAlignment="1" applyProtection="1"/>
    <xf numFmtId="0" fontId="23" fillId="2" borderId="0" xfId="0" applyFont="1" applyFill="1" applyBorder="1" applyAlignment="1" applyProtection="1"/>
    <xf numFmtId="3" fontId="5" fillId="2" borderId="0" xfId="0" applyNumberFormat="1" applyFont="1" applyFill="1" applyAlignment="1" applyProtection="1">
      <alignment horizontal="center"/>
    </xf>
    <xf numFmtId="0" fontId="4" fillId="2" borderId="0" xfId="0" applyFont="1" applyFill="1" applyAlignment="1" applyProtection="1">
      <alignment horizontal="center" wrapText="1" shrinkToFit="1"/>
    </xf>
    <xf numFmtId="0" fontId="26" fillId="2" borderId="0" xfId="0" applyFont="1" applyFill="1" applyBorder="1" applyAlignment="1" applyProtection="1"/>
    <xf numFmtId="0" fontId="4" fillId="2" borderId="0" xfId="0" applyFont="1" applyFill="1" applyBorder="1" applyAlignment="1" applyProtection="1">
      <alignment horizontal="center" wrapText="1" shrinkToFit="1"/>
    </xf>
    <xf numFmtId="0" fontId="4" fillId="2" borderId="0" xfId="0" applyFont="1" applyFill="1" applyBorder="1" applyAlignment="1" applyProtection="1"/>
    <xf numFmtId="0" fontId="23" fillId="2" borderId="9" xfId="0" applyFont="1" applyFill="1" applyBorder="1" applyAlignment="1" applyProtection="1"/>
    <xf numFmtId="0" fontId="4" fillId="2" borderId="0" xfId="0" applyFont="1" applyFill="1" applyAlignment="1" applyProtection="1"/>
    <xf numFmtId="0" fontId="25" fillId="2" borderId="0" xfId="0" applyFont="1" applyFill="1" applyBorder="1" applyAlignment="1" applyProtection="1">
      <alignment wrapText="1" shrinkToFit="1"/>
    </xf>
    <xf numFmtId="0" fontId="4" fillId="2" borderId="16" xfId="0" applyFont="1" applyFill="1" applyBorder="1" applyAlignment="1" applyProtection="1">
      <alignment horizontal="center" wrapText="1" shrinkToFit="1"/>
    </xf>
    <xf numFmtId="0" fontId="25" fillId="2" borderId="0" xfId="0" applyFont="1" applyFill="1" applyBorder="1" applyAlignment="1" applyProtection="1"/>
    <xf numFmtId="165" fontId="2" fillId="2" borderId="0" xfId="0" applyNumberFormat="1" applyFont="1" applyFill="1" applyBorder="1" applyAlignment="1" applyProtection="1"/>
    <xf numFmtId="165" fontId="0" fillId="2" borderId="0" xfId="0" applyNumberFormat="1" applyFill="1" applyBorder="1" applyAlignment="1" applyProtection="1"/>
    <xf numFmtId="165" fontId="0" fillId="2" borderId="0" xfId="0" applyNumberFormat="1" applyFill="1" applyAlignment="1" applyProtection="1"/>
    <xf numFmtId="0" fontId="5" fillId="2" borderId="0" xfId="0" applyFont="1" applyFill="1" applyBorder="1" applyAlignment="1" applyProtection="1">
      <alignment wrapText="1"/>
    </xf>
    <xf numFmtId="0" fontId="24" fillId="2" borderId="0" xfId="0" applyFont="1" applyFill="1" applyBorder="1" applyAlignment="1" applyProtection="1"/>
    <xf numFmtId="3" fontId="0" fillId="2" borderId="0" xfId="0" applyNumberFormat="1" applyFill="1" applyBorder="1" applyAlignment="1" applyProtection="1"/>
    <xf numFmtId="0" fontId="26" fillId="3" borderId="21" xfId="0" applyFont="1" applyFill="1" applyBorder="1" applyAlignment="1" applyProtection="1"/>
    <xf numFmtId="0" fontId="5" fillId="3" borderId="22" xfId="0" applyFont="1" applyFill="1" applyBorder="1" applyAlignment="1" applyProtection="1"/>
    <xf numFmtId="3" fontId="5" fillId="3" borderId="22" xfId="0" applyNumberFormat="1" applyFont="1" applyFill="1" applyBorder="1" applyAlignment="1" applyProtection="1">
      <alignment horizontal="center"/>
    </xf>
    <xf numFmtId="0" fontId="0" fillId="3" borderId="22" xfId="0" applyFill="1" applyBorder="1" applyAlignment="1" applyProtection="1"/>
    <xf numFmtId="0" fontId="0" fillId="3" borderId="39" xfId="0" applyFill="1" applyBorder="1" applyAlignment="1" applyProtection="1"/>
    <xf numFmtId="0" fontId="4" fillId="2" borderId="48" xfId="0" applyFont="1" applyFill="1" applyBorder="1" applyAlignment="1" applyProtection="1">
      <alignment horizontal="center" wrapText="1" shrinkToFit="1"/>
    </xf>
    <xf numFmtId="165" fontId="5" fillId="2" borderId="0" xfId="0" applyNumberFormat="1" applyFont="1" applyFill="1" applyBorder="1" applyAlignment="1" applyProtection="1">
      <alignment horizontal="center"/>
    </xf>
    <xf numFmtId="0" fontId="0" fillId="2" borderId="0" xfId="0" applyFill="1" applyBorder="1" applyAlignment="1" applyProtection="1">
      <alignment horizontal="left"/>
    </xf>
    <xf numFmtId="3" fontId="7" fillId="2" borderId="8" xfId="0" applyNumberFormat="1" applyFont="1" applyFill="1" applyBorder="1" applyAlignment="1" applyProtection="1">
      <alignment horizontal="right"/>
    </xf>
    <xf numFmtId="9" fontId="22" fillId="2" borderId="0" xfId="7" applyFont="1" applyFill="1" applyAlignment="1" applyProtection="1"/>
    <xf numFmtId="3" fontId="7" fillId="2" borderId="8" xfId="0" applyNumberFormat="1" applyFont="1" applyFill="1" applyBorder="1" applyAlignment="1" applyProtection="1">
      <alignment horizontal="center"/>
    </xf>
    <xf numFmtId="0" fontId="4" fillId="2" borderId="8" xfId="0" applyFont="1" applyFill="1" applyBorder="1" applyAlignment="1" applyProtection="1"/>
    <xf numFmtId="165" fontId="2" fillId="2" borderId="0" xfId="0" applyNumberFormat="1" applyFont="1" applyFill="1" applyAlignment="1" applyProtection="1"/>
    <xf numFmtId="0" fontId="2" fillId="2" borderId="0" xfId="0" applyFont="1" applyFill="1" applyAlignment="1" applyProtection="1"/>
    <xf numFmtId="0" fontId="39" fillId="2" borderId="0" xfId="0" applyFont="1" applyFill="1" applyBorder="1" applyAlignment="1" applyProtection="1"/>
    <xf numFmtId="14" fontId="1" fillId="2" borderId="0" xfId="0" applyNumberFormat="1" applyFont="1" applyFill="1" applyBorder="1" applyAlignment="1" applyProtection="1">
      <alignment horizontal="center"/>
    </xf>
    <xf numFmtId="43" fontId="1" fillId="2" borderId="0" xfId="0" applyNumberFormat="1" applyFont="1" applyFill="1" applyBorder="1" applyAlignment="1" applyProtection="1">
      <alignment horizontal="right"/>
    </xf>
    <xf numFmtId="0" fontId="1" fillId="3" borderId="15" xfId="0" applyFont="1" applyFill="1" applyBorder="1" applyAlignment="1" applyProtection="1"/>
    <xf numFmtId="14" fontId="1" fillId="3" borderId="15" xfId="0" applyNumberFormat="1" applyFont="1" applyFill="1" applyBorder="1" applyAlignment="1" applyProtection="1">
      <alignment horizontal="center"/>
    </xf>
    <xf numFmtId="0" fontId="1" fillId="3" borderId="2" xfId="0" applyFont="1" applyFill="1" applyBorder="1" applyAlignment="1" applyProtection="1"/>
    <xf numFmtId="14" fontId="1" fillId="3" borderId="2" xfId="0" applyNumberFormat="1" applyFont="1" applyFill="1" applyBorder="1" applyAlignment="1" applyProtection="1">
      <alignment horizontal="center"/>
    </xf>
    <xf numFmtId="14" fontId="1" fillId="3" borderId="45" xfId="0" applyNumberFormat="1" applyFont="1" applyFill="1" applyBorder="1" applyAlignment="1" applyProtection="1">
      <alignment horizontal="center"/>
    </xf>
    <xf numFmtId="0" fontId="0" fillId="2" borderId="0" xfId="0" applyFill="1" applyAlignment="1" applyProtection="1">
      <alignment vertical="center"/>
    </xf>
    <xf numFmtId="43" fontId="2" fillId="2" borderId="0" xfId="0" applyNumberFormat="1" applyFont="1" applyFill="1" applyBorder="1" applyAlignment="1" applyProtection="1">
      <alignment horizontal="center"/>
    </xf>
    <xf numFmtId="43" fontId="15" fillId="2" borderId="0" xfId="0" applyNumberFormat="1" applyFont="1" applyFill="1" applyBorder="1" applyAlignment="1" applyProtection="1"/>
    <xf numFmtId="0" fontId="0" fillId="2" borderId="0" xfId="0" applyFill="1" applyBorder="1" applyAlignment="1" applyProtection="1">
      <alignment wrapText="1"/>
    </xf>
    <xf numFmtId="165" fontId="9" fillId="2" borderId="8" xfId="8" applyNumberFormat="1" applyFont="1" applyFill="1" applyBorder="1" applyAlignment="1" applyProtection="1">
      <alignment vertical="center"/>
    </xf>
    <xf numFmtId="0" fontId="31" fillId="2" borderId="1" xfId="12" applyFont="1" applyFill="1" applyBorder="1" applyProtection="1"/>
    <xf numFmtId="4" fontId="24" fillId="2" borderId="0" xfId="12" applyNumberFormat="1" applyFont="1" applyFill="1" applyBorder="1" applyProtection="1"/>
    <xf numFmtId="0" fontId="0" fillId="0" borderId="0" xfId="0" applyProtection="1"/>
    <xf numFmtId="0" fontId="24" fillId="3" borderId="29" xfId="0" applyFont="1" applyFill="1" applyBorder="1" applyAlignment="1" applyProtection="1">
      <alignment horizontal="right"/>
    </xf>
    <xf numFmtId="0" fontId="24" fillId="2" borderId="0" xfId="0" applyFont="1" applyFill="1" applyBorder="1" applyProtection="1"/>
    <xf numFmtId="168" fontId="24" fillId="2" borderId="0" xfId="6" applyNumberFormat="1" applyFont="1" applyFill="1" applyBorder="1" applyAlignment="1" applyProtection="1">
      <alignment horizontal="center"/>
    </xf>
    <xf numFmtId="4" fontId="0" fillId="2" borderId="0" xfId="0" applyNumberFormat="1" applyFill="1" applyProtection="1"/>
    <xf numFmtId="0" fontId="0" fillId="2" borderId="6" xfId="0" applyFill="1" applyBorder="1" applyAlignment="1" applyProtection="1">
      <alignment wrapText="1"/>
    </xf>
    <xf numFmtId="0" fontId="0" fillId="2" borderId="0" xfId="0" applyFill="1" applyAlignment="1" applyProtection="1">
      <alignment wrapText="1"/>
    </xf>
    <xf numFmtId="0" fontId="0" fillId="2" borderId="30" xfId="0" applyFill="1" applyBorder="1" applyAlignment="1" applyProtection="1">
      <alignment wrapText="1"/>
    </xf>
    <xf numFmtId="0" fontId="28" fillId="2" borderId="0" xfId="0" applyFont="1" applyFill="1" applyBorder="1" applyProtection="1"/>
    <xf numFmtId="0" fontId="28" fillId="2" borderId="0" xfId="0" applyFont="1" applyFill="1" applyBorder="1" applyAlignment="1" applyProtection="1">
      <alignment horizontal="center"/>
    </xf>
    <xf numFmtId="3" fontId="7" fillId="3" borderId="1" xfId="0" applyNumberFormat="1" applyFont="1" applyFill="1" applyBorder="1" applyAlignment="1" applyProtection="1">
      <alignment horizontal="center"/>
    </xf>
    <xf numFmtId="0" fontId="31" fillId="3" borderId="1" xfId="0" applyFont="1" applyFill="1" applyBorder="1" applyAlignment="1" applyProtection="1">
      <alignment horizontal="center" wrapText="1"/>
    </xf>
    <xf numFmtId="0" fontId="12" fillId="4" borderId="4" xfId="0" applyFont="1" applyFill="1" applyBorder="1" applyAlignment="1" applyProtection="1">
      <alignment horizontal="left" vertical="top"/>
    </xf>
    <xf numFmtId="0" fontId="0" fillId="3" borderId="2" xfId="0" applyFill="1" applyBorder="1" applyAlignment="1" applyProtection="1">
      <alignment vertical="top"/>
    </xf>
    <xf numFmtId="3" fontId="0" fillId="3" borderId="2" xfId="0" applyNumberFormat="1" applyFill="1" applyBorder="1" applyAlignment="1" applyProtection="1">
      <alignment vertical="top"/>
    </xf>
    <xf numFmtId="0" fontId="0" fillId="3" borderId="3" xfId="0" applyFill="1" applyBorder="1" applyAlignment="1" applyProtection="1">
      <alignment vertical="top"/>
    </xf>
    <xf numFmtId="0" fontId="0" fillId="2" borderId="0" xfId="0" applyFill="1" applyAlignment="1" applyProtection="1">
      <alignment vertical="top"/>
    </xf>
    <xf numFmtId="0" fontId="6" fillId="2" borderId="0" xfId="0" applyFont="1" applyFill="1" applyAlignment="1" applyProtection="1">
      <alignment vertical="top"/>
    </xf>
    <xf numFmtId="0" fontId="10" fillId="2" borderId="0" xfId="0" applyFont="1" applyFill="1" applyAlignment="1" applyProtection="1">
      <alignment vertical="top"/>
    </xf>
    <xf numFmtId="0" fontId="36" fillId="2" borderId="0" xfId="0" applyFont="1" applyFill="1" applyAlignment="1" applyProtection="1">
      <alignment vertical="top"/>
    </xf>
    <xf numFmtId="0" fontId="21" fillId="2" borderId="0" xfId="0" applyFont="1" applyFill="1" applyAlignment="1" applyProtection="1">
      <alignment vertical="top"/>
    </xf>
    <xf numFmtId="0" fontId="2" fillId="2" borderId="0" xfId="0" applyFont="1" applyFill="1" applyAlignment="1" applyProtection="1">
      <alignment vertical="top"/>
    </xf>
    <xf numFmtId="0" fontId="9" fillId="2" borderId="0" xfId="0" applyFont="1" applyFill="1" applyAlignment="1" applyProtection="1">
      <alignment vertical="top"/>
    </xf>
    <xf numFmtId="14" fontId="2" fillId="9" borderId="7" xfId="0" applyNumberFormat="1" applyFont="1" applyFill="1" applyBorder="1" applyAlignment="1" applyProtection="1">
      <alignment horizontal="center" vertical="top"/>
      <protection locked="0"/>
    </xf>
    <xf numFmtId="14" fontId="2" fillId="9" borderId="10" xfId="0" applyNumberFormat="1" applyFont="1" applyFill="1" applyBorder="1" applyAlignment="1" applyProtection="1">
      <alignment horizontal="center" vertical="top"/>
      <protection locked="0"/>
    </xf>
    <xf numFmtId="0" fontId="29" fillId="2" borderId="0" xfId="0" applyFont="1" applyFill="1" applyAlignment="1" applyProtection="1">
      <alignment vertical="top"/>
    </xf>
    <xf numFmtId="0" fontId="38" fillId="0" borderId="0" xfId="0" applyFont="1" applyFill="1" applyAlignment="1" applyProtection="1">
      <alignment vertical="top"/>
    </xf>
    <xf numFmtId="0" fontId="0" fillId="2" borderId="0" xfId="0" applyFill="1" applyBorder="1" applyAlignment="1" applyProtection="1">
      <alignment vertical="top"/>
    </xf>
    <xf numFmtId="3" fontId="1" fillId="3" borderId="7" xfId="0" applyNumberFormat="1" applyFont="1" applyFill="1" applyBorder="1" applyAlignment="1" applyProtection="1">
      <alignment vertical="top"/>
    </xf>
    <xf numFmtId="0" fontId="38" fillId="2" borderId="0" xfId="0" applyFont="1" applyFill="1" applyAlignment="1" applyProtection="1">
      <alignment vertical="top"/>
    </xf>
    <xf numFmtId="165" fontId="1" fillId="3" borderId="54" xfId="0" applyNumberFormat="1" applyFont="1" applyFill="1" applyBorder="1" applyAlignment="1" applyProtection="1">
      <alignment horizontal="left"/>
    </xf>
    <xf numFmtId="165" fontId="1" fillId="2" borderId="52" xfId="0" applyNumberFormat="1" applyFont="1" applyFill="1" applyBorder="1" applyAlignment="1" applyProtection="1"/>
    <xf numFmtId="0" fontId="16" fillId="0" borderId="0" xfId="0" applyFont="1" applyFill="1" applyBorder="1" applyAlignment="1" applyProtection="1">
      <alignment vertical="top" wrapText="1"/>
    </xf>
    <xf numFmtId="3" fontId="1" fillId="2" borderId="8" xfId="0" applyNumberFormat="1" applyFont="1" applyFill="1" applyBorder="1" applyAlignment="1" applyProtection="1">
      <alignment horizontal="center"/>
    </xf>
    <xf numFmtId="0" fontId="2" fillId="2" borderId="8" xfId="0" applyFont="1" applyFill="1" applyBorder="1" applyAlignment="1" applyProtection="1">
      <alignment horizontal="right"/>
    </xf>
    <xf numFmtId="0" fontId="1" fillId="2" borderId="8" xfId="0" applyFont="1" applyFill="1" applyBorder="1" applyAlignment="1" applyProtection="1">
      <alignment horizontal="center" wrapText="1" shrinkToFit="1"/>
    </xf>
    <xf numFmtId="165" fontId="2" fillId="2" borderId="0" xfId="0" applyNumberFormat="1" applyFont="1" applyFill="1" applyBorder="1" applyAlignment="1" applyProtection="1">
      <alignment horizontal="center"/>
    </xf>
    <xf numFmtId="0" fontId="2" fillId="2" borderId="0" xfId="0" applyFont="1" applyFill="1" applyBorder="1" applyAlignment="1" applyProtection="1">
      <alignment horizontal="right"/>
    </xf>
    <xf numFmtId="9" fontId="25" fillId="3" borderId="15" xfId="0" applyNumberFormat="1" applyFont="1" applyFill="1" applyBorder="1" applyAlignment="1" applyProtection="1">
      <alignment horizontal="right"/>
    </xf>
    <xf numFmtId="9" fontId="25" fillId="3" borderId="35" xfId="0" applyNumberFormat="1" applyFont="1" applyFill="1" applyBorder="1" applyAlignment="1" applyProtection="1">
      <alignment horizontal="right"/>
    </xf>
    <xf numFmtId="3" fontId="7" fillId="3" borderId="7" xfId="0" applyNumberFormat="1" applyFont="1" applyFill="1" applyBorder="1" applyAlignment="1" applyProtection="1">
      <alignment horizontal="center"/>
    </xf>
    <xf numFmtId="170" fontId="1" fillId="2" borderId="1" xfId="0" applyNumberFormat="1" applyFont="1" applyFill="1" applyBorder="1" applyAlignment="1" applyProtection="1">
      <alignment horizontal="right"/>
    </xf>
    <xf numFmtId="170" fontId="1" fillId="2" borderId="34" xfId="0" applyNumberFormat="1" applyFont="1" applyFill="1" applyBorder="1" applyAlignment="1" applyProtection="1">
      <alignment horizontal="right"/>
    </xf>
    <xf numFmtId="170" fontId="1" fillId="2" borderId="9" xfId="0" applyNumberFormat="1" applyFont="1" applyFill="1" applyBorder="1" applyAlignment="1" applyProtection="1">
      <alignment horizontal="right"/>
    </xf>
    <xf numFmtId="44" fontId="1" fillId="2" borderId="1" xfId="16" applyFont="1" applyFill="1" applyBorder="1" applyAlignment="1" applyProtection="1">
      <alignment horizontal="right"/>
    </xf>
    <xf numFmtId="0" fontId="1" fillId="2" borderId="6" xfId="0" applyFont="1" applyFill="1" applyBorder="1" applyAlignment="1" applyProtection="1">
      <alignment horizontal="center" wrapText="1"/>
    </xf>
    <xf numFmtId="0" fontId="34" fillId="2" borderId="6" xfId="0" applyFont="1" applyFill="1" applyBorder="1" applyAlignment="1" applyProtection="1">
      <alignment horizontal="center" wrapText="1"/>
    </xf>
    <xf numFmtId="0" fontId="34" fillId="7" borderId="5" xfId="0" applyFont="1" applyFill="1" applyBorder="1" applyAlignment="1" applyProtection="1">
      <alignment horizontal="center" wrapText="1"/>
    </xf>
    <xf numFmtId="0" fontId="1" fillId="0" borderId="5" xfId="0" applyFont="1" applyBorder="1" applyAlignment="1" applyProtection="1">
      <alignment horizontal="center"/>
    </xf>
    <xf numFmtId="0" fontId="0" fillId="0" borderId="11" xfId="0" applyBorder="1" applyAlignment="1" applyProtection="1">
      <alignment horizontal="center"/>
    </xf>
    <xf numFmtId="0" fontId="1" fillId="0" borderId="24" xfId="0" applyFont="1" applyBorder="1" applyAlignment="1" applyProtection="1">
      <alignment horizontal="center" wrapText="1"/>
    </xf>
    <xf numFmtId="0" fontId="1" fillId="2" borderId="6" xfId="0" applyFont="1" applyFill="1" applyBorder="1" applyAlignment="1" applyProtection="1">
      <alignment horizontal="center"/>
    </xf>
    <xf numFmtId="0" fontId="0" fillId="2" borderId="9" xfId="0" applyFill="1" applyBorder="1" applyAlignment="1" applyProtection="1">
      <alignment horizontal="center"/>
    </xf>
    <xf numFmtId="0" fontId="0" fillId="2" borderId="0" xfId="0" applyFill="1" applyBorder="1" applyAlignment="1" applyProtection="1">
      <alignment horizontal="center"/>
    </xf>
    <xf numFmtId="0" fontId="0" fillId="2" borderId="0" xfId="0" applyFill="1" applyAlignment="1" applyProtection="1">
      <alignment horizontal="center"/>
    </xf>
    <xf numFmtId="43" fontId="4" fillId="2" borderId="0" xfId="0" applyNumberFormat="1" applyFont="1" applyFill="1" applyBorder="1" applyAlignment="1" applyProtection="1">
      <alignment horizontal="center"/>
    </xf>
    <xf numFmtId="165" fontId="15" fillId="2" borderId="0" xfId="0" applyNumberFormat="1" applyFont="1" applyFill="1" applyBorder="1" applyAlignment="1" applyProtection="1">
      <alignment horizontal="center"/>
    </xf>
    <xf numFmtId="0" fontId="50" fillId="2" borderId="0" xfId="0" applyFont="1" applyFill="1" applyProtection="1"/>
    <xf numFmtId="3" fontId="35" fillId="3" borderId="1" xfId="12" applyNumberFormat="1" applyFont="1" applyFill="1" applyBorder="1" applyAlignment="1" applyProtection="1">
      <alignment vertical="center" wrapText="1" shrinkToFit="1"/>
    </xf>
    <xf numFmtId="0" fontId="50" fillId="0" borderId="0" xfId="0" applyFont="1" applyProtection="1"/>
    <xf numFmtId="3" fontId="24" fillId="3" borderId="8" xfId="12" applyNumberFormat="1" applyFont="1" applyFill="1" applyBorder="1" applyAlignment="1" applyProtection="1">
      <alignment horizontal="center" vertical="center" wrapText="1" shrinkToFit="1"/>
    </xf>
    <xf numFmtId="3" fontId="24" fillId="3" borderId="1" xfId="12" applyNumberFormat="1" applyFont="1" applyFill="1" applyBorder="1" applyAlignment="1" applyProtection="1">
      <alignment horizontal="center" vertical="center" wrapText="1" shrinkToFit="1"/>
    </xf>
    <xf numFmtId="171" fontId="2" fillId="9" borderId="1" xfId="12" applyNumberFormat="1" applyFill="1" applyBorder="1" applyProtection="1">
      <protection locked="0"/>
    </xf>
    <xf numFmtId="3" fontId="2" fillId="10" borderId="1" xfId="12" applyNumberFormat="1" applyFont="1" applyFill="1" applyBorder="1" applyAlignment="1" applyProtection="1">
      <alignment horizontal="center"/>
      <protection locked="0"/>
    </xf>
    <xf numFmtId="0" fontId="1" fillId="2" borderId="11" xfId="0" applyFont="1" applyFill="1" applyBorder="1" applyAlignment="1" applyProtection="1">
      <alignment horizontal="center" wrapText="1"/>
    </xf>
    <xf numFmtId="0" fontId="4" fillId="3" borderId="8" xfId="0" applyFont="1" applyFill="1" applyBorder="1" applyAlignment="1" applyProtection="1">
      <alignment horizontal="center" vertical="top"/>
    </xf>
    <xf numFmtId="44" fontId="0" fillId="2" borderId="0" xfId="16" applyFont="1" applyFill="1" applyProtection="1"/>
    <xf numFmtId="44" fontId="2" fillId="2" borderId="0" xfId="16" applyFont="1" applyFill="1" applyBorder="1" applyProtection="1"/>
    <xf numFmtId="44" fontId="2" fillId="2" borderId="0" xfId="16" applyFont="1" applyFill="1" applyProtection="1"/>
    <xf numFmtId="44" fontId="2" fillId="2" borderId="0" xfId="16" applyFont="1" applyFill="1" applyAlignment="1" applyProtection="1">
      <alignment vertical="center"/>
    </xf>
    <xf numFmtId="44" fontId="2" fillId="2" borderId="0" xfId="16" applyFont="1" applyFill="1" applyBorder="1" applyAlignment="1" applyProtection="1">
      <alignment horizontal="left" vertical="center"/>
    </xf>
    <xf numFmtId="44" fontId="2" fillId="3" borderId="8" xfId="16" applyFont="1" applyFill="1" applyBorder="1" applyProtection="1"/>
    <xf numFmtId="44" fontId="1" fillId="2" borderId="1" xfId="16" applyFont="1" applyFill="1" applyBorder="1" applyAlignment="1" applyProtection="1">
      <alignment wrapText="1"/>
    </xf>
    <xf numFmtId="44" fontId="31" fillId="2" borderId="1" xfId="16" applyFont="1" applyFill="1" applyBorder="1" applyAlignment="1" applyProtection="1">
      <alignment wrapText="1"/>
    </xf>
    <xf numFmtId="0" fontId="1" fillId="2" borderId="0" xfId="14" applyFont="1" applyFill="1" applyBorder="1" applyProtection="1"/>
    <xf numFmtId="4" fontId="1" fillId="2" borderId="0" xfId="14" applyNumberFormat="1" applyFont="1" applyFill="1" applyBorder="1" applyProtection="1"/>
    <xf numFmtId="0" fontId="29" fillId="2" borderId="0" xfId="14" applyFont="1" applyFill="1" applyBorder="1" applyAlignment="1" applyProtection="1"/>
    <xf numFmtId="44" fontId="0" fillId="2" borderId="0" xfId="16" applyFont="1" applyFill="1" applyBorder="1" applyProtection="1"/>
    <xf numFmtId="4" fontId="5" fillId="2" borderId="0" xfId="14" applyNumberFormat="1" applyFont="1" applyFill="1" applyBorder="1" applyProtection="1"/>
    <xf numFmtId="0" fontId="24" fillId="2" borderId="0" xfId="14" applyFont="1" applyFill="1" applyBorder="1" applyProtection="1"/>
    <xf numFmtId="44" fontId="24" fillId="2" borderId="0" xfId="16" applyFont="1" applyFill="1" applyBorder="1" applyProtection="1"/>
    <xf numFmtId="4" fontId="24" fillId="2" borderId="0" xfId="14" applyNumberFormat="1" applyFont="1" applyFill="1" applyBorder="1" applyProtection="1"/>
    <xf numFmtId="0" fontId="19" fillId="2" borderId="0" xfId="14" applyFont="1" applyFill="1" applyBorder="1" applyProtection="1"/>
    <xf numFmtId="44" fontId="32" fillId="2" borderId="0" xfId="16" applyFont="1" applyFill="1" applyBorder="1" applyAlignment="1" applyProtection="1">
      <alignment horizontal="center" vertical="center" wrapText="1" shrinkToFit="1"/>
    </xf>
    <xf numFmtId="3" fontId="32" fillId="2" borderId="0" xfId="14" applyNumberFormat="1" applyFont="1" applyFill="1" applyBorder="1" applyAlignment="1" applyProtection="1">
      <alignment horizontal="center" vertical="center" wrapText="1" shrinkToFit="1"/>
    </xf>
    <xf numFmtId="0" fontId="1" fillId="2" borderId="0" xfId="14" applyFont="1" applyFill="1" applyBorder="1" applyAlignment="1" applyProtection="1">
      <alignment wrapText="1"/>
    </xf>
    <xf numFmtId="0" fontId="1" fillId="2" borderId="0" xfId="14" applyFont="1" applyFill="1" applyBorder="1" applyAlignment="1" applyProtection="1">
      <alignment vertical="justify"/>
    </xf>
    <xf numFmtId="44" fontId="1" fillId="2" borderId="0" xfId="16" applyFont="1" applyFill="1" applyBorder="1" applyProtection="1"/>
    <xf numFmtId="44" fontId="0" fillId="0" borderId="0" xfId="16" applyFont="1" applyProtection="1"/>
    <xf numFmtId="0" fontId="18" fillId="11" borderId="7" xfId="0" applyFont="1" applyFill="1" applyBorder="1" applyAlignment="1" applyProtection="1">
      <alignment wrapText="1"/>
    </xf>
    <xf numFmtId="0" fontId="18" fillId="11" borderId="8" xfId="0" applyFont="1" applyFill="1" applyBorder="1" applyAlignment="1" applyProtection="1">
      <alignment wrapText="1"/>
    </xf>
    <xf numFmtId="0" fontId="18" fillId="11" borderId="10" xfId="0" applyFont="1" applyFill="1" applyBorder="1" applyAlignment="1" applyProtection="1">
      <alignment wrapText="1"/>
    </xf>
    <xf numFmtId="0" fontId="18" fillId="6" borderId="0" xfId="0" applyFont="1" applyFill="1" applyBorder="1" applyAlignment="1" applyProtection="1">
      <alignment wrapText="1"/>
    </xf>
    <xf numFmtId="0" fontId="6" fillId="2" borderId="0" xfId="0" applyFont="1" applyFill="1" applyBorder="1" applyAlignment="1" applyProtection="1"/>
    <xf numFmtId="0" fontId="2" fillId="2" borderId="32" xfId="0" applyFont="1" applyFill="1" applyBorder="1" applyAlignment="1" applyProtection="1"/>
    <xf numFmtId="0" fontId="0" fillId="2" borderId="20" xfId="0" applyFill="1" applyBorder="1" applyAlignment="1" applyProtection="1"/>
    <xf numFmtId="0" fontId="0" fillId="2" borderId="16" xfId="0" applyFill="1" applyBorder="1" applyAlignment="1" applyProtection="1"/>
    <xf numFmtId="3" fontId="33" fillId="2" borderId="6" xfId="0" applyNumberFormat="1" applyFont="1" applyFill="1" applyBorder="1" applyAlignment="1" applyProtection="1">
      <alignment horizontal="center" wrapText="1" shrinkToFit="1"/>
    </xf>
    <xf numFmtId="43" fontId="0" fillId="2" borderId="0" xfId="0" applyNumberFormat="1" applyFill="1" applyBorder="1" applyAlignment="1" applyProtection="1"/>
    <xf numFmtId="43" fontId="31" fillId="2" borderId="0" xfId="0" applyNumberFormat="1" applyFont="1" applyFill="1" applyBorder="1" applyAlignment="1" applyProtection="1">
      <alignment wrapText="1"/>
    </xf>
    <xf numFmtId="4" fontId="0" fillId="2" borderId="37" xfId="0" applyNumberFormat="1" applyFill="1" applyBorder="1" applyAlignment="1" applyProtection="1"/>
    <xf numFmtId="0" fontId="0" fillId="2" borderId="9" xfId="0" applyFill="1" applyBorder="1" applyAlignment="1" applyProtection="1">
      <alignment horizontal="left"/>
    </xf>
    <xf numFmtId="0" fontId="0" fillId="2" borderId="16" xfId="0" applyFill="1" applyBorder="1" applyAlignment="1" applyProtection="1">
      <alignment horizontal="right"/>
    </xf>
    <xf numFmtId="0" fontId="29" fillId="2" borderId="0" xfId="0" applyFont="1" applyFill="1" applyBorder="1" applyAlignment="1" applyProtection="1"/>
    <xf numFmtId="4" fontId="0" fillId="2" borderId="33" xfId="0" applyNumberFormat="1" applyFill="1" applyBorder="1" applyAlignment="1" applyProtection="1"/>
    <xf numFmtId="165" fontId="7" fillId="3" borderId="4" xfId="0" applyNumberFormat="1" applyFont="1" applyFill="1" applyBorder="1" applyAlignment="1" applyProtection="1"/>
    <xf numFmtId="4" fontId="24" fillId="3" borderId="35" xfId="0" applyNumberFormat="1" applyFont="1" applyFill="1" applyBorder="1" applyAlignment="1" applyProtection="1"/>
    <xf numFmtId="0" fontId="48" fillId="2" borderId="0" xfId="0" applyFont="1" applyFill="1" applyBorder="1" applyAlignment="1" applyProtection="1"/>
    <xf numFmtId="0" fontId="0" fillId="2" borderId="49" xfId="0" applyFill="1" applyBorder="1" applyAlignment="1" applyProtection="1"/>
    <xf numFmtId="0" fontId="0" fillId="0" borderId="0" xfId="0" applyBorder="1" applyAlignment="1" applyProtection="1"/>
    <xf numFmtId="0" fontId="0" fillId="2" borderId="9" xfId="0" applyFill="1" applyBorder="1" applyAlignment="1" applyProtection="1"/>
    <xf numFmtId="0" fontId="25" fillId="2" borderId="0" xfId="0" applyFont="1" applyFill="1" applyBorder="1" applyAlignment="1" applyProtection="1">
      <alignment horizontal="left"/>
    </xf>
    <xf numFmtId="0" fontId="0" fillId="3" borderId="15" xfId="0" applyFill="1" applyBorder="1" applyAlignment="1" applyProtection="1"/>
    <xf numFmtId="0" fontId="0" fillId="3" borderId="36" xfId="0" applyFill="1" applyBorder="1" applyAlignment="1" applyProtection="1"/>
    <xf numFmtId="0" fontId="0" fillId="0" borderId="17" xfId="0" applyBorder="1" applyAlignment="1" applyProtection="1"/>
    <xf numFmtId="0" fontId="0" fillId="2" borderId="30" xfId="0" applyFill="1" applyBorder="1" applyAlignment="1" applyProtection="1"/>
    <xf numFmtId="0" fontId="0" fillId="0" borderId="38" xfId="0" applyBorder="1" applyAlignment="1" applyProtection="1"/>
    <xf numFmtId="0" fontId="0" fillId="0" borderId="12" xfId="0" applyBorder="1" applyAlignment="1" applyProtection="1"/>
    <xf numFmtId="0" fontId="0" fillId="2" borderId="6" xfId="0" applyFill="1" applyBorder="1" applyAlignment="1" applyProtection="1"/>
    <xf numFmtId="0" fontId="0" fillId="0" borderId="37" xfId="0" applyBorder="1" applyAlignment="1" applyProtection="1"/>
    <xf numFmtId="0" fontId="0" fillId="0" borderId="13" xfId="0" applyBorder="1" applyAlignment="1" applyProtection="1"/>
    <xf numFmtId="0" fontId="0" fillId="0" borderId="11" xfId="0" applyBorder="1" applyAlignment="1" applyProtection="1"/>
    <xf numFmtId="43" fontId="7" fillId="2" borderId="0" xfId="0" applyNumberFormat="1" applyFont="1" applyFill="1" applyBorder="1" applyAlignment="1" applyProtection="1">
      <alignment horizontal="right"/>
    </xf>
    <xf numFmtId="4" fontId="24" fillId="3" borderId="15" xfId="0" applyNumberFormat="1" applyFont="1" applyFill="1" applyBorder="1" applyAlignment="1" applyProtection="1"/>
    <xf numFmtId="165" fontId="24" fillId="2" borderId="9" xfId="0" applyNumberFormat="1" applyFont="1" applyFill="1" applyBorder="1" applyAlignment="1" applyProtection="1">
      <alignment horizontal="left"/>
    </xf>
    <xf numFmtId="4" fontId="24" fillId="2" borderId="30" xfId="0" applyNumberFormat="1" applyFont="1" applyFill="1" applyBorder="1" applyAlignment="1" applyProtection="1"/>
    <xf numFmtId="4" fontId="34" fillId="2" borderId="30" xfId="0" applyNumberFormat="1" applyFont="1" applyFill="1" applyBorder="1" applyAlignment="1" applyProtection="1"/>
    <xf numFmtId="4" fontId="34" fillId="2" borderId="28" xfId="0" applyNumberFormat="1" applyFont="1" applyFill="1" applyBorder="1" applyAlignment="1" applyProtection="1"/>
    <xf numFmtId="4" fontId="24" fillId="2" borderId="28" xfId="0" applyNumberFormat="1" applyFont="1" applyFill="1" applyBorder="1" applyAlignment="1" applyProtection="1"/>
    <xf numFmtId="165" fontId="24" fillId="2" borderId="33" xfId="0" applyNumberFormat="1" applyFont="1" applyFill="1" applyBorder="1" applyAlignment="1" applyProtection="1">
      <alignment horizontal="left"/>
    </xf>
    <xf numFmtId="0" fontId="0" fillId="2" borderId="50" xfId="0" applyFill="1" applyBorder="1" applyAlignment="1" applyProtection="1"/>
    <xf numFmtId="0" fontId="15" fillId="2" borderId="30" xfId="0" applyFont="1" applyFill="1" applyBorder="1" applyAlignment="1" applyProtection="1"/>
    <xf numFmtId="0" fontId="15" fillId="2" borderId="28" xfId="0" applyFont="1" applyFill="1" applyBorder="1" applyAlignment="1" applyProtection="1"/>
    <xf numFmtId="0" fontId="0" fillId="2" borderId="28" xfId="0" applyFill="1" applyBorder="1" applyAlignment="1" applyProtection="1"/>
    <xf numFmtId="0" fontId="0" fillId="2" borderId="33" xfId="0" applyFill="1" applyBorder="1" applyAlignment="1" applyProtection="1"/>
    <xf numFmtId="0" fontId="0" fillId="3" borderId="35" xfId="0" applyFill="1" applyBorder="1" applyAlignment="1" applyProtection="1"/>
    <xf numFmtId="0" fontId="0" fillId="3" borderId="2" xfId="0" applyFill="1" applyBorder="1" applyAlignment="1" applyProtection="1"/>
    <xf numFmtId="0" fontId="0" fillId="0" borderId="20" xfId="0" applyBorder="1" applyAlignment="1" applyProtection="1"/>
    <xf numFmtId="0" fontId="0" fillId="2" borderId="1" xfId="0" applyFill="1" applyBorder="1" applyAlignment="1" applyProtection="1"/>
    <xf numFmtId="0" fontId="0" fillId="0" borderId="1" xfId="0" applyBorder="1" applyAlignment="1" applyProtection="1"/>
    <xf numFmtId="0" fontId="0" fillId="2" borderId="12" xfId="0" applyFill="1" applyBorder="1" applyAlignment="1" applyProtection="1"/>
    <xf numFmtId="0" fontId="15" fillId="2" borderId="1" xfId="0" applyFont="1" applyFill="1" applyBorder="1" applyAlignment="1" applyProtection="1"/>
    <xf numFmtId="0" fontId="15" fillId="2" borderId="7" xfId="0" applyFont="1" applyFill="1" applyBorder="1" applyAlignment="1" applyProtection="1"/>
    <xf numFmtId="0" fontId="0" fillId="2" borderId="7" xfId="0" applyFill="1" applyBorder="1" applyAlignment="1" applyProtection="1"/>
    <xf numFmtId="0" fontId="0" fillId="2" borderId="37" xfId="0" applyFill="1" applyBorder="1" applyAlignment="1" applyProtection="1"/>
    <xf numFmtId="0" fontId="0" fillId="2" borderId="5" xfId="0" applyFill="1" applyBorder="1" applyAlignment="1" applyProtection="1"/>
    <xf numFmtId="0" fontId="0" fillId="2" borderId="11" xfId="0" applyFill="1" applyBorder="1" applyAlignment="1" applyProtection="1"/>
    <xf numFmtId="0" fontId="15" fillId="7" borderId="1" xfId="0" applyFont="1" applyFill="1" applyBorder="1" applyAlignment="1" applyProtection="1"/>
    <xf numFmtId="0" fontId="15" fillId="7" borderId="7" xfId="0" applyFont="1" applyFill="1" applyBorder="1" applyAlignment="1" applyProtection="1"/>
    <xf numFmtId="0" fontId="0" fillId="0" borderId="7" xfId="0" applyBorder="1" applyAlignment="1" applyProtection="1"/>
    <xf numFmtId="0" fontId="0" fillId="0" borderId="9" xfId="0" applyBorder="1" applyAlignment="1" applyProtection="1"/>
    <xf numFmtId="0" fontId="0" fillId="0" borderId="28" xfId="0" applyBorder="1" applyAlignment="1" applyProtection="1"/>
    <xf numFmtId="0" fontId="15" fillId="7" borderId="0" xfId="0" applyFont="1" applyFill="1" applyBorder="1" applyAlignment="1" applyProtection="1"/>
    <xf numFmtId="0" fontId="0" fillId="0" borderId="5" xfId="0" applyBorder="1" applyAlignment="1" applyProtection="1"/>
    <xf numFmtId="0" fontId="0" fillId="2" borderId="40" xfId="0" applyFill="1" applyBorder="1" applyAlignment="1" applyProtection="1"/>
    <xf numFmtId="0" fontId="0" fillId="2" borderId="29" xfId="0" applyFill="1" applyBorder="1" applyAlignment="1" applyProtection="1"/>
    <xf numFmtId="0" fontId="0" fillId="2" borderId="26" xfId="0" applyFill="1" applyBorder="1" applyAlignment="1" applyProtection="1"/>
    <xf numFmtId="165" fontId="24" fillId="3" borderId="36" xfId="0" applyNumberFormat="1" applyFont="1" applyFill="1" applyBorder="1" applyAlignment="1" applyProtection="1">
      <alignment horizontal="left"/>
    </xf>
    <xf numFmtId="165" fontId="2" fillId="2" borderId="0" xfId="0" applyNumberFormat="1" applyFont="1" applyFill="1" applyBorder="1" applyAlignment="1" applyProtection="1">
      <alignment wrapText="1"/>
    </xf>
    <xf numFmtId="0" fontId="2" fillId="0" borderId="28" xfId="0" applyFont="1" applyFill="1" applyBorder="1" applyAlignment="1" applyProtection="1">
      <alignment horizontal="left"/>
    </xf>
    <xf numFmtId="0" fontId="2" fillId="0" borderId="28" xfId="0" applyFont="1" applyFill="1" applyBorder="1" applyAlignment="1" applyProtection="1">
      <alignment horizontal="left" wrapText="1"/>
    </xf>
    <xf numFmtId="0" fontId="18" fillId="11" borderId="24" xfId="0" applyFont="1" applyFill="1" applyBorder="1" applyAlignment="1" applyProtection="1">
      <alignment wrapText="1"/>
    </xf>
    <xf numFmtId="0" fontId="2" fillId="0" borderId="28" xfId="0" applyFont="1" applyFill="1" applyBorder="1" applyAlignment="1" applyProtection="1">
      <alignment wrapText="1"/>
    </xf>
    <xf numFmtId="0" fontId="1" fillId="2" borderId="8" xfId="0" applyFont="1" applyFill="1" applyBorder="1" applyAlignment="1" applyProtection="1">
      <alignment horizontal="center"/>
    </xf>
    <xf numFmtId="9" fontId="1" fillId="2" borderId="37" xfId="7" applyFont="1" applyFill="1" applyBorder="1" applyAlignment="1" applyProtection="1">
      <alignment horizontal="right"/>
    </xf>
    <xf numFmtId="0" fontId="1" fillId="2" borderId="0" xfId="0" applyFont="1" applyFill="1" applyBorder="1" applyAlignment="1" applyProtection="1"/>
    <xf numFmtId="4" fontId="29" fillId="2" borderId="0" xfId="0" applyNumberFormat="1" applyFont="1" applyFill="1" applyBorder="1" applyAlignment="1" applyProtection="1"/>
    <xf numFmtId="0" fontId="1" fillId="2" borderId="0" xfId="0" applyFont="1" applyFill="1" applyAlignment="1" applyProtection="1"/>
    <xf numFmtId="0" fontId="1" fillId="0" borderId="37" xfId="0" applyFont="1" applyBorder="1" applyAlignment="1" applyProtection="1"/>
    <xf numFmtId="0" fontId="0" fillId="3" borderId="36" xfId="0" applyFill="1" applyBorder="1" applyAlignment="1" applyProtection="1">
      <alignment horizontal="left" wrapText="1"/>
    </xf>
    <xf numFmtId="0" fontId="15" fillId="3" borderId="35" xfId="0" applyFont="1" applyFill="1" applyBorder="1" applyAlignment="1" applyProtection="1"/>
    <xf numFmtId="0" fontId="2" fillId="5" borderId="23" xfId="0" applyFont="1" applyFill="1" applyBorder="1" applyAlignment="1" applyProtection="1">
      <alignment wrapText="1"/>
    </xf>
    <xf numFmtId="0" fontId="2" fillId="5" borderId="0" xfId="0" applyFont="1" applyFill="1" applyBorder="1" applyAlignment="1" applyProtection="1">
      <alignment wrapText="1"/>
    </xf>
    <xf numFmtId="0" fontId="2" fillId="5" borderId="0" xfId="0" applyFont="1" applyFill="1" applyBorder="1" applyAlignment="1" applyProtection="1"/>
    <xf numFmtId="0" fontId="8" fillId="3" borderId="14" xfId="0" applyFont="1" applyFill="1" applyBorder="1" applyAlignment="1" applyProtection="1">
      <alignment horizontal="center"/>
    </xf>
    <xf numFmtId="0" fontId="8" fillId="3" borderId="15" xfId="0" applyFont="1" applyFill="1" applyBorder="1" applyAlignment="1" applyProtection="1">
      <alignment horizontal="center"/>
    </xf>
    <xf numFmtId="0" fontId="8" fillId="3" borderId="15" xfId="0" applyFont="1" applyFill="1" applyBorder="1" applyAlignment="1" applyProtection="1">
      <alignment horizontal="center"/>
      <protection locked="0"/>
    </xf>
    <xf numFmtId="0" fontId="8" fillId="3" borderId="35" xfId="0" applyFont="1" applyFill="1" applyBorder="1" applyAlignment="1" applyProtection="1">
      <alignment horizontal="center"/>
    </xf>
    <xf numFmtId="0" fontId="35" fillId="3" borderId="2" xfId="0" applyFont="1" applyFill="1" applyBorder="1" applyAlignment="1" applyProtection="1"/>
    <xf numFmtId="0" fontId="35" fillId="3" borderId="3" xfId="0" applyFont="1" applyFill="1" applyBorder="1" applyAlignment="1" applyProtection="1"/>
    <xf numFmtId="3" fontId="35" fillId="3" borderId="7" xfId="12" applyNumberFormat="1" applyFont="1" applyFill="1" applyBorder="1" applyAlignment="1" applyProtection="1">
      <alignment vertical="center" wrapText="1" shrinkToFit="1"/>
    </xf>
    <xf numFmtId="3" fontId="35" fillId="3" borderId="10" xfId="12" applyNumberFormat="1" applyFont="1" applyFill="1" applyBorder="1" applyAlignment="1" applyProtection="1">
      <alignment vertical="center" wrapText="1" shrinkToFit="1"/>
    </xf>
    <xf numFmtId="0" fontId="0" fillId="2" borderId="7" xfId="0" applyFill="1" applyBorder="1" applyProtection="1"/>
    <xf numFmtId="44" fontId="1" fillId="2" borderId="10" xfId="16" applyFont="1" applyFill="1" applyBorder="1" applyProtection="1"/>
    <xf numFmtId="0" fontId="33" fillId="3" borderId="6" xfId="0" applyFont="1" applyFill="1" applyBorder="1" applyProtection="1"/>
    <xf numFmtId="0" fontId="33" fillId="3" borderId="6" xfId="0" applyFont="1" applyFill="1" applyBorder="1" applyAlignment="1" applyProtection="1">
      <alignment horizontal="center"/>
    </xf>
    <xf numFmtId="0" fontId="1" fillId="2" borderId="0" xfId="0" applyFont="1" applyFill="1" applyProtection="1"/>
    <xf numFmtId="165" fontId="1" fillId="2" borderId="18" xfId="0" applyNumberFormat="1" applyFont="1" applyFill="1" applyBorder="1" applyAlignment="1" applyProtection="1"/>
    <xf numFmtId="0" fontId="25" fillId="2" borderId="19" xfId="0" applyFont="1" applyFill="1" applyBorder="1" applyAlignment="1" applyProtection="1"/>
    <xf numFmtId="0" fontId="2" fillId="2" borderId="21" xfId="0" applyFont="1" applyFill="1" applyBorder="1" applyAlignment="1" applyProtection="1">
      <alignment wrapText="1"/>
    </xf>
    <xf numFmtId="0" fontId="2" fillId="2" borderId="22" xfId="0" applyFont="1" applyFill="1" applyBorder="1" applyAlignment="1" applyProtection="1">
      <alignment wrapText="1"/>
    </xf>
    <xf numFmtId="3" fontId="7" fillId="3" borderId="20" xfId="0" applyNumberFormat="1" applyFont="1" applyFill="1" applyBorder="1" applyAlignment="1" applyProtection="1">
      <alignment horizontal="center" vertical="center" wrapText="1" shrinkToFit="1"/>
    </xf>
    <xf numFmtId="3" fontId="32" fillId="3" borderId="20" xfId="0" applyNumberFormat="1" applyFont="1" applyFill="1" applyBorder="1" applyAlignment="1" applyProtection="1">
      <alignment horizontal="center" vertical="center" wrapText="1" shrinkToFit="1"/>
    </xf>
    <xf numFmtId="0" fontId="5" fillId="2" borderId="21" xfId="0" applyFont="1" applyFill="1" applyBorder="1" applyAlignment="1" applyProtection="1">
      <alignment wrapText="1"/>
    </xf>
    <xf numFmtId="0" fontId="5" fillId="2" borderId="22" xfId="0" applyFont="1" applyFill="1" applyBorder="1" applyAlignment="1" applyProtection="1">
      <alignment wrapText="1"/>
    </xf>
    <xf numFmtId="0" fontId="5" fillId="2" borderId="39" xfId="0" applyFont="1" applyFill="1" applyBorder="1" applyAlignment="1" applyProtection="1">
      <alignment wrapText="1"/>
    </xf>
    <xf numFmtId="165" fontId="4" fillId="2" borderId="4" xfId="0" applyNumberFormat="1" applyFont="1" applyFill="1" applyBorder="1" applyAlignment="1" applyProtection="1"/>
    <xf numFmtId="165" fontId="4" fillId="2" borderId="2" xfId="0" applyNumberFormat="1" applyFont="1" applyFill="1" applyBorder="1" applyAlignment="1" applyProtection="1"/>
    <xf numFmtId="165" fontId="4" fillId="2" borderId="3" xfId="0" applyNumberFormat="1" applyFont="1" applyFill="1" applyBorder="1" applyAlignment="1" applyProtection="1"/>
    <xf numFmtId="44" fontId="4" fillId="2" borderId="2" xfId="0" applyNumberFormat="1" applyFont="1" applyFill="1" applyBorder="1" applyAlignment="1" applyProtection="1"/>
    <xf numFmtId="42" fontId="7" fillId="3" borderId="6" xfId="0" applyNumberFormat="1" applyFont="1" applyFill="1" applyBorder="1" applyAlignment="1" applyProtection="1">
      <alignment horizontal="center" vertical="center" wrapText="1" shrinkToFit="1"/>
    </xf>
    <xf numFmtId="3" fontId="32" fillId="3" borderId="1" xfId="0" applyNumberFormat="1" applyFont="1" applyFill="1" applyBorder="1" applyAlignment="1" applyProtection="1">
      <alignment horizontal="center" vertical="center" wrapText="1" shrinkToFit="1"/>
    </xf>
    <xf numFmtId="3" fontId="32" fillId="3" borderId="5" xfId="0" applyNumberFormat="1" applyFont="1" applyFill="1" applyBorder="1" applyAlignment="1" applyProtection="1">
      <alignment horizontal="center" vertical="center" wrapText="1" shrinkToFit="1"/>
    </xf>
    <xf numFmtId="3" fontId="32" fillId="3" borderId="20" xfId="0" applyNumberFormat="1" applyFont="1" applyFill="1" applyBorder="1" applyAlignment="1" applyProtection="1">
      <alignment horizontal="left" vertical="center" wrapText="1" shrinkToFit="1"/>
    </xf>
    <xf numFmtId="3" fontId="32" fillId="3" borderId="38" xfId="0" applyNumberFormat="1" applyFont="1" applyFill="1" applyBorder="1" applyAlignment="1" applyProtection="1">
      <alignment horizontal="left" vertical="center" wrapText="1" shrinkToFit="1"/>
    </xf>
    <xf numFmtId="3" fontId="7" fillId="3" borderId="20" xfId="0" applyNumberFormat="1" applyFont="1" applyFill="1" applyBorder="1" applyAlignment="1" applyProtection="1">
      <alignment horizontal="center" vertical="center"/>
    </xf>
    <xf numFmtId="3" fontId="7" fillId="3" borderId="7" xfId="0" applyNumberFormat="1" applyFont="1" applyFill="1" applyBorder="1" applyAlignment="1" applyProtection="1">
      <alignment horizontal="center" vertical="center"/>
    </xf>
    <xf numFmtId="3" fontId="7" fillId="3" borderId="1" xfId="0" applyNumberFormat="1" applyFont="1" applyFill="1" applyBorder="1" applyAlignment="1" applyProtection="1">
      <alignment horizontal="center" vertical="center"/>
    </xf>
    <xf numFmtId="3" fontId="7" fillId="3" borderId="1" xfId="0" applyNumberFormat="1" applyFont="1" applyFill="1" applyBorder="1" applyAlignment="1" applyProtection="1">
      <alignment horizontal="center" vertical="center" wrapText="1" shrinkToFit="1"/>
    </xf>
    <xf numFmtId="0" fontId="25" fillId="3" borderId="11" xfId="0" applyFont="1" applyFill="1" applyBorder="1" applyAlignment="1" applyProtection="1">
      <alignment horizontal="left" vertical="center" wrapText="1" shrinkToFit="1"/>
    </xf>
    <xf numFmtId="0" fontId="23" fillId="2" borderId="7" xfId="0" applyFont="1" applyFill="1" applyBorder="1" applyAlignment="1" applyProtection="1">
      <alignment horizontal="left" vertical="center"/>
    </xf>
    <xf numFmtId="0" fontId="23" fillId="3" borderId="35" xfId="0" applyFont="1" applyFill="1" applyBorder="1" applyAlignment="1" applyProtection="1">
      <alignment horizontal="left" vertical="center"/>
    </xf>
    <xf numFmtId="0" fontId="23" fillId="3" borderId="51" xfId="0" applyFont="1" applyFill="1" applyBorder="1" applyAlignment="1" applyProtection="1">
      <alignment horizontal="left" vertical="center"/>
    </xf>
    <xf numFmtId="9" fontId="7" fillId="2" borderId="38" xfId="7" applyFont="1" applyFill="1" applyBorder="1" applyAlignment="1" applyProtection="1">
      <alignment horizontal="right" vertical="center"/>
    </xf>
    <xf numFmtId="9" fontId="23" fillId="3" borderId="36" xfId="0" applyNumberFormat="1" applyFont="1" applyFill="1" applyBorder="1" applyAlignment="1" applyProtection="1">
      <alignment horizontal="right" vertical="center"/>
    </xf>
    <xf numFmtId="0" fontId="23" fillId="3" borderId="36" xfId="0" applyFont="1" applyFill="1" applyBorder="1" applyAlignment="1" applyProtection="1">
      <alignment horizontal="left"/>
    </xf>
    <xf numFmtId="0" fontId="23" fillId="0" borderId="37" xfId="0" applyFont="1" applyFill="1" applyBorder="1" applyAlignment="1" applyProtection="1">
      <alignment horizontal="left"/>
    </xf>
    <xf numFmtId="165" fontId="5" fillId="2" borderId="49" xfId="0" applyNumberFormat="1" applyFont="1" applyFill="1" applyBorder="1" applyAlignment="1" applyProtection="1">
      <alignment horizontal="right"/>
    </xf>
    <xf numFmtId="0" fontId="0" fillId="2" borderId="49" xfId="0" applyFill="1" applyBorder="1" applyAlignment="1" applyProtection="1">
      <alignment horizontal="right"/>
    </xf>
    <xf numFmtId="165" fontId="5" fillId="2" borderId="56" xfId="0" applyNumberFormat="1" applyFont="1" applyFill="1" applyBorder="1" applyAlignment="1" applyProtection="1">
      <alignment horizontal="center"/>
    </xf>
    <xf numFmtId="0" fontId="4" fillId="2" borderId="19" xfId="0" applyFont="1" applyFill="1" applyBorder="1" applyAlignment="1" applyProtection="1"/>
    <xf numFmtId="0" fontId="21" fillId="2" borderId="37" xfId="0" applyFont="1" applyFill="1" applyBorder="1" applyAlignment="1" applyProtection="1">
      <alignment horizontal="left"/>
    </xf>
    <xf numFmtId="0" fontId="18" fillId="0" borderId="0" xfId="0" applyFont="1" applyFill="1" applyBorder="1" applyAlignment="1" applyProtection="1">
      <alignment horizontal="left" wrapText="1"/>
    </xf>
    <xf numFmtId="0" fontId="2" fillId="2" borderId="22" xfId="0" applyFont="1" applyFill="1" applyBorder="1" applyAlignment="1" applyProtection="1">
      <alignment vertical="center" wrapText="1"/>
    </xf>
    <xf numFmtId="0" fontId="25" fillId="2" borderId="8" xfId="0" applyFont="1" applyFill="1" applyBorder="1" applyAlignment="1" applyProtection="1">
      <alignment vertical="center"/>
    </xf>
    <xf numFmtId="0" fontId="23" fillId="2" borderId="60" xfId="0" applyFont="1" applyFill="1" applyBorder="1" applyAlignment="1" applyProtection="1">
      <alignment horizontal="left" vertical="center"/>
    </xf>
    <xf numFmtId="14" fontId="4" fillId="3" borderId="45" xfId="0" applyNumberFormat="1" applyFont="1" applyFill="1" applyBorder="1" applyAlignment="1" applyProtection="1">
      <alignment horizontal="center"/>
    </xf>
    <xf numFmtId="44" fontId="7" fillId="2" borderId="0" xfId="0" applyNumberFormat="1" applyFont="1" applyFill="1" applyBorder="1" applyAlignment="1" applyProtection="1">
      <alignment horizontal="right"/>
    </xf>
    <xf numFmtId="44" fontId="2" fillId="2" borderId="0" xfId="0" applyNumberFormat="1" applyFont="1" applyFill="1" applyBorder="1" applyAlignment="1" applyProtection="1">
      <alignment horizontal="right"/>
    </xf>
    <xf numFmtId="44" fontId="1" fillId="2" borderId="8" xfId="0" applyNumberFormat="1" applyFont="1" applyFill="1" applyBorder="1" applyAlignment="1" applyProtection="1">
      <alignment horizontal="right"/>
    </xf>
    <xf numFmtId="44" fontId="2" fillId="2" borderId="8" xfId="0" applyNumberFormat="1" applyFont="1" applyFill="1" applyBorder="1" applyAlignment="1" applyProtection="1">
      <alignment horizontal="right"/>
    </xf>
    <xf numFmtId="3" fontId="1" fillId="3" borderId="7" xfId="0" applyNumberFormat="1" applyFont="1" applyFill="1" applyBorder="1" applyAlignment="1" applyProtection="1">
      <alignment vertical="center"/>
    </xf>
    <xf numFmtId="0" fontId="6" fillId="2" borderId="0" xfId="0" applyFont="1" applyFill="1" applyAlignment="1" applyProtection="1"/>
    <xf numFmtId="44" fontId="15" fillId="2" borderId="29" xfId="0" applyNumberFormat="1" applyFont="1" applyFill="1" applyBorder="1" applyAlignment="1" applyProtection="1">
      <alignment horizontal="right"/>
    </xf>
    <xf numFmtId="44" fontId="0" fillId="2" borderId="37" xfId="0" applyNumberFormat="1" applyFill="1" applyBorder="1" applyAlignment="1" applyProtection="1"/>
    <xf numFmtId="44" fontId="0" fillId="2" borderId="33" xfId="0" applyNumberFormat="1" applyFill="1" applyBorder="1" applyAlignment="1" applyProtection="1"/>
    <xf numFmtId="44" fontId="0" fillId="2" borderId="1" xfId="0" applyNumberFormat="1" applyFill="1" applyBorder="1" applyAlignment="1" applyProtection="1"/>
    <xf numFmtId="44" fontId="0" fillId="2" borderId="0" xfId="0" applyNumberFormat="1" applyFill="1" applyBorder="1" applyAlignment="1" applyProtection="1"/>
    <xf numFmtId="44" fontId="1" fillId="3" borderId="2" xfId="0" applyNumberFormat="1" applyFont="1" applyFill="1" applyBorder="1" applyAlignment="1" applyProtection="1"/>
    <xf numFmtId="44" fontId="0" fillId="0" borderId="1" xfId="0" applyNumberFormat="1" applyBorder="1" applyAlignment="1" applyProtection="1"/>
    <xf numFmtId="44" fontId="0" fillId="0" borderId="0" xfId="0" applyNumberFormat="1" applyBorder="1" applyAlignment="1" applyProtection="1"/>
    <xf numFmtId="44" fontId="0" fillId="2" borderId="26" xfId="0" applyNumberFormat="1" applyFill="1" applyBorder="1" applyAlignment="1" applyProtection="1"/>
    <xf numFmtId="44" fontId="24" fillId="2" borderId="30" xfId="0" applyNumberFormat="1" applyFont="1" applyFill="1" applyBorder="1" applyAlignment="1" applyProtection="1"/>
    <xf numFmtId="44" fontId="15" fillId="7" borderId="1" xfId="0" applyNumberFormat="1" applyFont="1" applyFill="1" applyBorder="1" applyAlignment="1" applyProtection="1"/>
    <xf numFmtId="44" fontId="0" fillId="0" borderId="7" xfId="0" applyNumberFormat="1" applyBorder="1" applyAlignment="1" applyProtection="1"/>
    <xf numFmtId="42" fontId="2" fillId="9" borderId="7" xfId="16" applyNumberFormat="1" applyFont="1" applyFill="1" applyBorder="1" applyAlignment="1" applyProtection="1">
      <alignment horizontal="right"/>
      <protection locked="0"/>
    </xf>
    <xf numFmtId="42" fontId="27" fillId="9" borderId="7" xfId="16" applyNumberFormat="1" applyFont="1" applyFill="1" applyBorder="1" applyAlignment="1" applyProtection="1">
      <alignment horizontal="right"/>
      <protection locked="0"/>
    </xf>
    <xf numFmtId="42" fontId="24" fillId="3" borderId="7" xfId="16" applyNumberFormat="1" applyFont="1" applyFill="1" applyBorder="1" applyAlignment="1" applyProtection="1">
      <alignment horizontal="right"/>
    </xf>
    <xf numFmtId="42" fontId="24" fillId="3" borderId="29" xfId="16" applyNumberFormat="1" applyFont="1" applyFill="1" applyBorder="1" applyProtection="1"/>
    <xf numFmtId="42" fontId="2" fillId="10" borderId="20" xfId="12" applyNumberFormat="1" applyFont="1" applyFill="1" applyBorder="1" applyProtection="1">
      <protection locked="0"/>
    </xf>
    <xf numFmtId="42" fontId="2" fillId="0" borderId="1" xfId="16" applyNumberFormat="1" applyFont="1" applyFill="1" applyBorder="1" applyProtection="1"/>
    <xf numFmtId="42" fontId="5" fillId="10" borderId="1" xfId="12" applyNumberFormat="1" applyFont="1" applyFill="1" applyBorder="1" applyProtection="1">
      <protection locked="0"/>
    </xf>
    <xf numFmtId="42" fontId="5" fillId="10" borderId="10" xfId="12" applyNumberFormat="1" applyFont="1" applyFill="1" applyBorder="1" applyProtection="1">
      <protection locked="0"/>
    </xf>
    <xf numFmtId="42" fontId="24" fillId="3" borderId="20" xfId="12" applyNumberFormat="1" applyFont="1" applyFill="1" applyBorder="1" applyProtection="1"/>
    <xf numFmtId="42" fontId="24" fillId="3" borderId="20" xfId="16" applyNumberFormat="1" applyFont="1" applyFill="1" applyBorder="1" applyProtection="1"/>
    <xf numFmtId="42" fontId="2" fillId="9" borderId="20" xfId="12" applyNumberFormat="1" applyFont="1" applyFill="1" applyBorder="1" applyProtection="1">
      <protection locked="0"/>
    </xf>
    <xf numFmtId="42" fontId="2" fillId="2" borderId="1" xfId="16" applyNumberFormat="1" applyFont="1" applyFill="1" applyBorder="1" applyProtection="1"/>
    <xf numFmtId="42" fontId="5" fillId="9" borderId="1" xfId="12" applyNumberFormat="1" applyFont="1" applyFill="1" applyBorder="1" applyProtection="1">
      <protection locked="0"/>
    </xf>
    <xf numFmtId="42" fontId="5" fillId="9" borderId="10" xfId="12" applyNumberFormat="1" applyFont="1" applyFill="1" applyBorder="1" applyProtection="1">
      <protection locked="0"/>
    </xf>
    <xf numFmtId="42" fontId="2" fillId="2" borderId="0" xfId="12" applyNumberFormat="1" applyFill="1" applyBorder="1" applyProtection="1"/>
    <xf numFmtId="42" fontId="7" fillId="10" borderId="20" xfId="0" applyNumberFormat="1" applyFont="1" applyFill="1" applyBorder="1" applyAlignment="1" applyProtection="1">
      <alignment horizontal="right"/>
      <protection locked="0"/>
    </xf>
    <xf numFmtId="42" fontId="7" fillId="2" borderId="1" xfId="0" applyNumberFormat="1" applyFont="1" applyFill="1" applyBorder="1" applyAlignment="1" applyProtection="1">
      <alignment horizontal="right"/>
    </xf>
    <xf numFmtId="42" fontId="7" fillId="9" borderId="1" xfId="0" applyNumberFormat="1" applyFont="1" applyFill="1" applyBorder="1" applyAlignment="1" applyProtection="1">
      <alignment horizontal="right"/>
      <protection locked="0"/>
    </xf>
    <xf numFmtId="42" fontId="7" fillId="10" borderId="1" xfId="0" applyNumberFormat="1" applyFont="1" applyFill="1" applyBorder="1" applyAlignment="1" applyProtection="1">
      <alignment horizontal="right"/>
      <protection locked="0"/>
    </xf>
    <xf numFmtId="42" fontId="7" fillId="9" borderId="6" xfId="0" applyNumberFormat="1" applyFont="1" applyFill="1" applyBorder="1" applyAlignment="1" applyProtection="1">
      <alignment horizontal="right"/>
      <protection locked="0"/>
    </xf>
    <xf numFmtId="42" fontId="7" fillId="10" borderId="6" xfId="0" applyNumberFormat="1" applyFont="1" applyFill="1" applyBorder="1" applyAlignment="1" applyProtection="1">
      <alignment horizontal="right"/>
      <protection locked="0"/>
    </xf>
    <xf numFmtId="42" fontId="7" fillId="2" borderId="6" xfId="0" applyNumberFormat="1" applyFont="1" applyFill="1" applyBorder="1" applyAlignment="1" applyProtection="1">
      <alignment horizontal="right"/>
    </xf>
    <xf numFmtId="42" fontId="1" fillId="3" borderId="15" xfId="0" applyNumberFormat="1" applyFont="1" applyFill="1" applyBorder="1" applyAlignment="1" applyProtection="1">
      <alignment horizontal="right"/>
    </xf>
    <xf numFmtId="42" fontId="1" fillId="9" borderId="20" xfId="0" applyNumberFormat="1" applyFont="1" applyFill="1" applyBorder="1" applyAlignment="1" applyProtection="1">
      <alignment horizontal="right"/>
      <protection locked="0"/>
    </xf>
    <xf numFmtId="42" fontId="7" fillId="2" borderId="20" xfId="0" applyNumberFormat="1" applyFont="1" applyFill="1" applyBorder="1" applyAlignment="1" applyProtection="1">
      <alignment horizontal="right"/>
    </xf>
    <xf numFmtId="42" fontId="7" fillId="3" borderId="15" xfId="0" applyNumberFormat="1" applyFont="1" applyFill="1" applyBorder="1" applyAlignment="1" applyProtection="1">
      <alignment horizontal="right"/>
    </xf>
    <xf numFmtId="42" fontId="24" fillId="3" borderId="15" xfId="0" applyNumberFormat="1" applyFont="1" applyFill="1" applyBorder="1" applyAlignment="1" applyProtection="1">
      <alignment horizontal="right"/>
    </xf>
    <xf numFmtId="42" fontId="5" fillId="9" borderId="20" xfId="0" applyNumberFormat="1" applyFont="1" applyFill="1" applyBorder="1" applyAlignment="1" applyProtection="1">
      <alignment horizontal="right"/>
      <protection locked="0"/>
    </xf>
    <xf numFmtId="42" fontId="5" fillId="9" borderId="1" xfId="0" applyNumberFormat="1" applyFont="1" applyFill="1" applyBorder="1" applyAlignment="1" applyProtection="1">
      <alignment horizontal="right"/>
      <protection locked="0"/>
    </xf>
    <xf numFmtId="42" fontId="5" fillId="9" borderId="6" xfId="0" applyNumberFormat="1" applyFont="1" applyFill="1" applyBorder="1" applyAlignment="1" applyProtection="1">
      <alignment horizontal="right"/>
      <protection locked="0"/>
    </xf>
    <xf numFmtId="42" fontId="2" fillId="9" borderId="20" xfId="0" applyNumberFormat="1" applyFont="1" applyFill="1" applyBorder="1" applyAlignment="1" applyProtection="1">
      <alignment horizontal="right"/>
      <protection locked="0"/>
    </xf>
    <xf numFmtId="42" fontId="1" fillId="10" borderId="20" xfId="0" applyNumberFormat="1" applyFont="1" applyFill="1" applyBorder="1" applyAlignment="1" applyProtection="1">
      <alignment horizontal="right"/>
      <protection locked="0"/>
    </xf>
    <xf numFmtId="42" fontId="2" fillId="9" borderId="1" xfId="0" applyNumberFormat="1" applyFont="1" applyFill="1" applyBorder="1" applyAlignment="1" applyProtection="1">
      <alignment horizontal="right"/>
      <protection locked="0"/>
    </xf>
    <xf numFmtId="42" fontId="1" fillId="10" borderId="1" xfId="0" applyNumberFormat="1" applyFont="1" applyFill="1" applyBorder="1" applyAlignment="1" applyProtection="1">
      <alignment horizontal="right"/>
      <protection locked="0"/>
    </xf>
    <xf numFmtId="42" fontId="2" fillId="9" borderId="6" xfId="0" applyNumberFormat="1" applyFont="1" applyFill="1" applyBorder="1" applyAlignment="1" applyProtection="1">
      <alignment horizontal="right"/>
      <protection locked="0"/>
    </xf>
    <xf numFmtId="42" fontId="1" fillId="10" borderId="6" xfId="0" applyNumberFormat="1" applyFont="1" applyFill="1" applyBorder="1" applyAlignment="1" applyProtection="1">
      <alignment horizontal="right"/>
      <protection locked="0"/>
    </xf>
    <xf numFmtId="42" fontId="1" fillId="2" borderId="1" xfId="16" applyNumberFormat="1" applyFont="1" applyFill="1" applyBorder="1" applyAlignment="1" applyProtection="1">
      <alignment horizontal="right"/>
    </xf>
    <xf numFmtId="42" fontId="1" fillId="3" borderId="15" xfId="16" applyNumberFormat="1" applyFont="1" applyFill="1" applyBorder="1" applyAlignment="1" applyProtection="1">
      <alignment horizontal="right"/>
    </xf>
    <xf numFmtId="42" fontId="1" fillId="2" borderId="1" xfId="0" applyNumberFormat="1" applyFont="1" applyFill="1" applyBorder="1" applyAlignment="1" applyProtection="1">
      <alignment horizontal="right"/>
    </xf>
    <xf numFmtId="42" fontId="1" fillId="2" borderId="53" xfId="0" applyNumberFormat="1" applyFont="1" applyFill="1" applyBorder="1" applyAlignment="1" applyProtection="1">
      <alignment horizontal="right"/>
    </xf>
    <xf numFmtId="42" fontId="1" fillId="3" borderId="55" xfId="0" applyNumberFormat="1" applyFont="1" applyFill="1" applyBorder="1" applyAlignment="1" applyProtection="1">
      <alignment horizontal="right"/>
    </xf>
    <xf numFmtId="42" fontId="1" fillId="3" borderId="4" xfId="0" applyNumberFormat="1" applyFont="1" applyFill="1" applyBorder="1" applyAlignment="1" applyProtection="1">
      <alignment horizontal="right"/>
    </xf>
    <xf numFmtId="42" fontId="1" fillId="3" borderId="35" xfId="0" applyNumberFormat="1" applyFont="1" applyFill="1" applyBorder="1" applyAlignment="1" applyProtection="1">
      <alignment horizontal="right"/>
    </xf>
    <xf numFmtId="42" fontId="2" fillId="2" borderId="0" xfId="16" applyNumberFormat="1" applyFont="1" applyFill="1" applyBorder="1" applyProtection="1"/>
    <xf numFmtId="42" fontId="0" fillId="2" borderId="7" xfId="0" applyNumberFormat="1" applyFill="1" applyBorder="1" applyProtection="1"/>
    <xf numFmtId="42" fontId="0" fillId="2" borderId="10" xfId="16" applyNumberFormat="1" applyFont="1" applyFill="1" applyBorder="1" applyProtection="1"/>
    <xf numFmtId="42" fontId="24" fillId="15" borderId="20" xfId="16" applyNumberFormat="1" applyFont="1" applyFill="1" applyBorder="1" applyProtection="1"/>
    <xf numFmtId="42" fontId="0" fillId="15" borderId="7" xfId="0" applyNumberFormat="1" applyFill="1" applyBorder="1" applyProtection="1"/>
    <xf numFmtId="42" fontId="0" fillId="15" borderId="10" xfId="16" applyNumberFormat="1" applyFont="1" applyFill="1" applyBorder="1" applyProtection="1"/>
    <xf numFmtId="42" fontId="15" fillId="2" borderId="29" xfId="0" applyNumberFormat="1" applyFont="1" applyFill="1" applyBorder="1" applyAlignment="1" applyProtection="1">
      <alignment horizontal="right"/>
    </xf>
    <xf numFmtId="42" fontId="15" fillId="2" borderId="1" xfId="0" applyNumberFormat="1" applyFont="1" applyFill="1" applyBorder="1" applyAlignment="1" applyProtection="1">
      <alignment horizontal="right"/>
    </xf>
    <xf numFmtId="42" fontId="0" fillId="2" borderId="37" xfId="0" applyNumberFormat="1" applyFill="1" applyBorder="1" applyAlignment="1" applyProtection="1"/>
    <xf numFmtId="42" fontId="15" fillId="2" borderId="7" xfId="0" applyNumberFormat="1" applyFont="1" applyFill="1" applyBorder="1" applyAlignment="1" applyProtection="1">
      <alignment horizontal="right"/>
    </xf>
    <xf numFmtId="42" fontId="4" fillId="3" borderId="35" xfId="0" applyNumberFormat="1" applyFont="1" applyFill="1" applyBorder="1" applyAlignment="1" applyProtection="1"/>
    <xf numFmtId="42" fontId="4" fillId="3" borderId="36" xfId="0" applyNumberFormat="1" applyFont="1" applyFill="1" applyBorder="1" applyAlignment="1" applyProtection="1"/>
    <xf numFmtId="42" fontId="24" fillId="3" borderId="35" xfId="0" applyNumberFormat="1" applyFont="1" applyFill="1" applyBorder="1" applyAlignment="1" applyProtection="1"/>
    <xf numFmtId="42" fontId="24" fillId="3" borderId="36" xfId="0" applyNumberFormat="1" applyFont="1" applyFill="1" applyBorder="1" applyAlignment="1" applyProtection="1"/>
    <xf numFmtId="42" fontId="0" fillId="9" borderId="20" xfId="0" applyNumberFormat="1" applyFill="1" applyBorder="1" applyAlignment="1" applyProtection="1">
      <protection locked="0"/>
    </xf>
    <xf numFmtId="42" fontId="24" fillId="3" borderId="15" xfId="0" applyNumberFormat="1" applyFont="1" applyFill="1" applyBorder="1" applyAlignment="1" applyProtection="1"/>
    <xf numFmtId="42" fontId="0" fillId="2" borderId="20" xfId="0" applyNumberFormat="1" applyFill="1" applyBorder="1" applyAlignment="1" applyProtection="1"/>
    <xf numFmtId="42" fontId="4" fillId="3" borderId="15" xfId="0" applyNumberFormat="1" applyFont="1" applyFill="1" applyBorder="1" applyAlignment="1" applyProtection="1">
      <alignment horizontal="center"/>
    </xf>
    <xf numFmtId="42" fontId="2" fillId="7" borderId="20" xfId="0" applyNumberFormat="1" applyFont="1" applyFill="1" applyBorder="1" applyAlignment="1" applyProtection="1"/>
    <xf numFmtId="42" fontId="0" fillId="0" borderId="29" xfId="0" applyNumberFormat="1" applyBorder="1" applyAlignment="1" applyProtection="1"/>
    <xf numFmtId="42" fontId="0" fillId="0" borderId="7" xfId="0" applyNumberFormat="1" applyBorder="1" applyAlignment="1" applyProtection="1"/>
    <xf numFmtId="42" fontId="0" fillId="0" borderId="5" xfId="0" applyNumberFormat="1" applyBorder="1" applyAlignment="1" applyProtection="1"/>
    <xf numFmtId="42" fontId="15" fillId="7" borderId="20" xfId="0" applyNumberFormat="1" applyFont="1" applyFill="1" applyBorder="1" applyAlignment="1" applyProtection="1"/>
    <xf numFmtId="42" fontId="0" fillId="2" borderId="1" xfId="0" applyNumberFormat="1" applyFill="1" applyBorder="1" applyAlignment="1" applyProtection="1"/>
    <xf numFmtId="42" fontId="15" fillId="2" borderId="1" xfId="0" applyNumberFormat="1" applyFont="1" applyFill="1" applyBorder="1" applyAlignment="1" applyProtection="1"/>
    <xf numFmtId="42" fontId="0" fillId="2" borderId="7" xfId="0" applyNumberFormat="1" applyFill="1" applyBorder="1" applyAlignment="1" applyProtection="1"/>
    <xf numFmtId="42" fontId="0" fillId="2" borderId="43" xfId="0" applyNumberFormat="1" applyFill="1" applyBorder="1" applyAlignment="1" applyProtection="1">
      <alignment horizontal="right"/>
    </xf>
    <xf numFmtId="42" fontId="0" fillId="0" borderId="37" xfId="0" applyNumberFormat="1" applyFill="1" applyBorder="1" applyAlignment="1" applyProtection="1">
      <alignment horizontal="right"/>
    </xf>
    <xf numFmtId="42" fontId="29" fillId="2" borderId="42" xfId="0" applyNumberFormat="1" applyFont="1" applyFill="1" applyBorder="1" applyAlignment="1" applyProtection="1">
      <alignment horizontal="right"/>
    </xf>
    <xf numFmtId="42" fontId="1" fillId="2" borderId="37" xfId="0" applyNumberFormat="1" applyFont="1" applyFill="1" applyBorder="1" applyAlignment="1" applyProtection="1">
      <alignment horizontal="right"/>
    </xf>
    <xf numFmtId="42" fontId="24" fillId="9" borderId="15" xfId="0" applyNumberFormat="1" applyFont="1" applyFill="1" applyBorder="1" applyAlignment="1" applyProtection="1">
      <protection locked="0"/>
    </xf>
    <xf numFmtId="165" fontId="7" fillId="3" borderId="4" xfId="0" applyNumberFormat="1" applyFont="1" applyFill="1" applyBorder="1" applyAlignment="1" applyProtection="1">
      <alignment horizontal="left" vertical="center"/>
    </xf>
    <xf numFmtId="165" fontId="7" fillId="2" borderId="12" xfId="0" applyNumberFormat="1" applyFont="1" applyFill="1" applyBorder="1" applyAlignment="1" applyProtection="1">
      <alignment horizontal="left" vertical="center"/>
    </xf>
    <xf numFmtId="0" fontId="7" fillId="2" borderId="18" xfId="0" applyFont="1" applyFill="1" applyBorder="1" applyAlignment="1" applyProtection="1">
      <alignment horizontal="left" vertical="center"/>
    </xf>
    <xf numFmtId="165" fontId="7" fillId="2" borderId="9" xfId="0" applyNumberFormat="1" applyFont="1" applyFill="1" applyBorder="1" applyAlignment="1" applyProtection="1">
      <alignment horizontal="left" vertical="center"/>
    </xf>
    <xf numFmtId="0" fontId="2" fillId="2" borderId="9" xfId="0" applyFont="1" applyFill="1" applyBorder="1" applyAlignment="1" applyProtection="1">
      <alignment horizontal="left" vertical="center" wrapText="1"/>
    </xf>
    <xf numFmtId="0" fontId="25" fillId="2" borderId="18" xfId="0" applyFont="1" applyFill="1" applyBorder="1" applyAlignment="1" applyProtection="1">
      <alignment horizontal="left" vertical="center"/>
    </xf>
    <xf numFmtId="0" fontId="7" fillId="2" borderId="12" xfId="0" applyFont="1" applyFill="1" applyBorder="1" applyAlignment="1" applyProtection="1">
      <alignment horizontal="left" vertical="center"/>
    </xf>
    <xf numFmtId="0" fontId="7" fillId="2" borderId="32" xfId="0" applyFont="1" applyFill="1" applyBorder="1" applyAlignment="1" applyProtection="1">
      <alignment horizontal="left" vertical="center"/>
    </xf>
    <xf numFmtId="0" fontId="0" fillId="2" borderId="9" xfId="0" applyFill="1" applyBorder="1" applyAlignment="1" applyProtection="1">
      <alignment horizontal="left" vertical="center"/>
    </xf>
    <xf numFmtId="165" fontId="24" fillId="3" borderId="4" xfId="0" applyNumberFormat="1" applyFont="1" applyFill="1" applyBorder="1" applyAlignment="1" applyProtection="1">
      <alignment horizontal="left" vertical="center"/>
    </xf>
    <xf numFmtId="0" fontId="0" fillId="2" borderId="9" xfId="0" applyFill="1" applyBorder="1" applyAlignment="1" applyProtection="1">
      <alignment vertical="center"/>
    </xf>
    <xf numFmtId="0" fontId="20" fillId="3" borderId="14" xfId="0" applyFont="1" applyFill="1" applyBorder="1" applyAlignment="1" applyProtection="1">
      <alignment horizontal="left" vertical="center"/>
    </xf>
    <xf numFmtId="165" fontId="24" fillId="2" borderId="9" xfId="0" applyNumberFormat="1" applyFont="1" applyFill="1" applyBorder="1" applyAlignment="1" applyProtection="1">
      <alignment horizontal="left" vertical="center"/>
    </xf>
    <xf numFmtId="0" fontId="20" fillId="3" borderId="4" xfId="0" applyFont="1" applyFill="1" applyBorder="1" applyAlignment="1" applyProtection="1">
      <alignment horizontal="left" vertical="center"/>
    </xf>
    <xf numFmtId="0" fontId="18" fillId="11" borderId="7" xfId="0" applyFont="1" applyFill="1" applyBorder="1" applyAlignment="1" applyProtection="1">
      <alignment horizontal="left" vertical="center" wrapText="1"/>
    </xf>
    <xf numFmtId="0" fontId="2" fillId="5" borderId="28" xfId="0" applyFont="1" applyFill="1" applyBorder="1" applyAlignment="1" applyProtection="1">
      <alignment horizontal="left" vertical="center" wrapText="1"/>
    </xf>
    <xf numFmtId="0" fontId="0" fillId="2" borderId="0" xfId="0" applyFill="1" applyAlignment="1" applyProtection="1">
      <alignment horizontal="left" vertical="center"/>
    </xf>
    <xf numFmtId="0" fontId="6" fillId="2" borderId="0" xfId="0" applyFont="1" applyFill="1" applyBorder="1" applyAlignment="1" applyProtection="1">
      <alignment horizontal="left" vertical="center"/>
    </xf>
    <xf numFmtId="0" fontId="0" fillId="2" borderId="31" xfId="0" applyFill="1" applyBorder="1" applyAlignment="1" applyProtection="1">
      <alignment horizontal="left" vertical="center"/>
    </xf>
    <xf numFmtId="0" fontId="2" fillId="2" borderId="32" xfId="0" applyFont="1" applyFill="1" applyBorder="1" applyAlignment="1" applyProtection="1">
      <alignment horizontal="left" vertical="center"/>
    </xf>
    <xf numFmtId="0" fontId="2" fillId="2" borderId="9" xfId="0" applyFont="1" applyFill="1" applyBorder="1" applyAlignment="1" applyProtection="1">
      <alignment horizontal="left" vertical="center"/>
    </xf>
    <xf numFmtId="0" fontId="48" fillId="2" borderId="0" xfId="0" applyFont="1" applyFill="1" applyBorder="1" applyAlignment="1" applyProtection="1">
      <alignment horizontal="left" vertical="center"/>
    </xf>
    <xf numFmtId="0" fontId="0" fillId="0" borderId="17" xfId="0" applyBorder="1" applyAlignment="1" applyProtection="1">
      <alignment horizontal="left" vertical="center"/>
    </xf>
    <xf numFmtId="0" fontId="0" fillId="0" borderId="12" xfId="0" applyBorder="1" applyAlignment="1" applyProtection="1">
      <alignment horizontal="left" vertical="center"/>
    </xf>
    <xf numFmtId="0" fontId="0" fillId="0" borderId="13" xfId="0" applyBorder="1" applyAlignment="1" applyProtection="1">
      <alignment horizontal="left" vertical="center"/>
    </xf>
    <xf numFmtId="0" fontId="0" fillId="2" borderId="50" xfId="0" applyFill="1" applyBorder="1" applyAlignment="1" applyProtection="1">
      <alignment horizontal="left" vertical="center"/>
    </xf>
    <xf numFmtId="0" fontId="0" fillId="2" borderId="12" xfId="0" applyFill="1" applyBorder="1" applyAlignment="1" applyProtection="1">
      <alignment horizontal="left" vertical="center"/>
    </xf>
    <xf numFmtId="0" fontId="0" fillId="0" borderId="9" xfId="0" applyBorder="1" applyAlignment="1" applyProtection="1">
      <alignment horizontal="left" vertical="center"/>
    </xf>
    <xf numFmtId="0" fontId="0" fillId="2" borderId="40" xfId="0" applyFill="1" applyBorder="1" applyAlignment="1" applyProtection="1">
      <alignment horizontal="left" vertical="center"/>
    </xf>
    <xf numFmtId="165" fontId="2" fillId="2" borderId="0" xfId="0" applyNumberFormat="1" applyFont="1" applyFill="1" applyBorder="1" applyAlignment="1" applyProtection="1">
      <alignment horizontal="left" vertical="center" wrapText="1"/>
    </xf>
    <xf numFmtId="14" fontId="1" fillId="3" borderId="35" xfId="0" applyNumberFormat="1" applyFont="1" applyFill="1" applyBorder="1" applyAlignment="1" applyProtection="1">
      <alignment horizontal="center"/>
    </xf>
    <xf numFmtId="42" fontId="2" fillId="7" borderId="29" xfId="0" applyNumberFormat="1" applyFont="1" applyFill="1" applyBorder="1" applyAlignment="1" applyProtection="1"/>
    <xf numFmtId="42" fontId="2" fillId="7" borderId="28" xfId="0" applyNumberFormat="1" applyFont="1" applyFill="1" applyBorder="1" applyAlignment="1" applyProtection="1"/>
    <xf numFmtId="42" fontId="15" fillId="7" borderId="29" xfId="0" applyNumberFormat="1" applyFont="1" applyFill="1" applyBorder="1" applyAlignment="1" applyProtection="1"/>
    <xf numFmtId="0" fontId="1" fillId="0" borderId="12" xfId="0" applyFont="1" applyBorder="1" applyAlignment="1" applyProtection="1"/>
    <xf numFmtId="0" fontId="1" fillId="0" borderId="13" xfId="0" applyFont="1" applyBorder="1" applyAlignment="1" applyProtection="1">
      <alignment horizontal="center" wrapText="1"/>
    </xf>
    <xf numFmtId="0" fontId="0" fillId="3" borderId="14" xfId="0" applyFill="1" applyBorder="1" applyAlignment="1" applyProtection="1"/>
    <xf numFmtId="42" fontId="0" fillId="13" borderId="17" xfId="0" applyNumberFormat="1" applyFill="1" applyBorder="1" applyAlignment="1" applyProtection="1">
      <protection locked="0"/>
    </xf>
    <xf numFmtId="42" fontId="0" fillId="13" borderId="12" xfId="0" applyNumberFormat="1" applyFill="1" applyBorder="1" applyAlignment="1" applyProtection="1">
      <protection locked="0"/>
    </xf>
    <xf numFmtId="42" fontId="0" fillId="13" borderId="13" xfId="0" applyNumberFormat="1" applyFill="1" applyBorder="1" applyAlignment="1" applyProtection="1">
      <protection locked="0"/>
    </xf>
    <xf numFmtId="42" fontId="24" fillId="3" borderId="14" xfId="0" applyNumberFormat="1" applyFont="1" applyFill="1" applyBorder="1" applyAlignment="1" applyProtection="1"/>
    <xf numFmtId="4" fontId="24" fillId="2" borderId="50" xfId="0" applyNumberFormat="1" applyFont="1" applyFill="1" applyBorder="1" applyAlignment="1" applyProtection="1"/>
    <xf numFmtId="0" fontId="0" fillId="3" borderId="4" xfId="0" applyFill="1" applyBorder="1" applyAlignment="1" applyProtection="1"/>
    <xf numFmtId="0" fontId="0" fillId="2" borderId="13" xfId="0" applyFill="1" applyBorder="1" applyAlignment="1" applyProtection="1"/>
    <xf numFmtId="4" fontId="24" fillId="3" borderId="14" xfId="0" applyNumberFormat="1" applyFont="1" applyFill="1" applyBorder="1" applyAlignment="1" applyProtection="1"/>
    <xf numFmtId="42" fontId="0" fillId="2" borderId="12" xfId="0" applyNumberFormat="1" applyFill="1" applyBorder="1" applyAlignment="1" applyProtection="1"/>
    <xf numFmtId="42" fontId="0" fillId="2" borderId="43" xfId="0" applyNumberFormat="1" applyFill="1" applyBorder="1" applyAlignment="1" applyProtection="1">
      <alignment horizontal="right" vertical="center"/>
    </xf>
    <xf numFmtId="9" fontId="4" fillId="2" borderId="37" xfId="7" applyFont="1" applyFill="1" applyBorder="1" applyAlignment="1" applyProtection="1">
      <alignment horizontal="right" vertical="center"/>
    </xf>
    <xf numFmtId="0" fontId="0" fillId="2" borderId="16" xfId="0" applyFill="1" applyBorder="1" applyAlignment="1" applyProtection="1">
      <alignment horizontal="right" vertical="center"/>
    </xf>
    <xf numFmtId="42" fontId="4" fillId="2" borderId="37" xfId="0" applyNumberFormat="1" applyFont="1" applyFill="1" applyBorder="1" applyAlignment="1" applyProtection="1">
      <alignment horizontal="right" vertical="center"/>
    </xf>
    <xf numFmtId="42" fontId="0" fillId="0" borderId="37" xfId="0" applyNumberFormat="1" applyFill="1" applyBorder="1" applyAlignment="1" applyProtection="1">
      <alignment horizontal="right" vertical="center"/>
    </xf>
    <xf numFmtId="42" fontId="29" fillId="2" borderId="42" xfId="0" applyNumberFormat="1" applyFont="1" applyFill="1" applyBorder="1" applyAlignment="1" applyProtection="1">
      <alignment horizontal="right" vertical="center"/>
    </xf>
    <xf numFmtId="42" fontId="15" fillId="2" borderId="29" xfId="0" applyNumberFormat="1" applyFont="1" applyFill="1" applyBorder="1" applyAlignment="1" applyProtection="1">
      <alignment horizontal="right" vertical="center"/>
    </xf>
    <xf numFmtId="42" fontId="15" fillId="2" borderId="1" xfId="0" applyNumberFormat="1" applyFont="1" applyFill="1" applyBorder="1" applyAlignment="1" applyProtection="1">
      <alignment horizontal="right" vertical="center"/>
    </xf>
    <xf numFmtId="42" fontId="0" fillId="2" borderId="37" xfId="0" applyNumberFormat="1" applyFill="1" applyBorder="1" applyAlignment="1" applyProtection="1">
      <alignment vertical="center"/>
    </xf>
    <xf numFmtId="42" fontId="15" fillId="2" borderId="7" xfId="0" applyNumberFormat="1" applyFont="1" applyFill="1" applyBorder="1" applyAlignment="1" applyProtection="1">
      <alignment horizontal="right" vertical="center"/>
    </xf>
    <xf numFmtId="42" fontId="4" fillId="3" borderId="35" xfId="0" applyNumberFormat="1" applyFont="1" applyFill="1" applyBorder="1" applyAlignment="1" applyProtection="1">
      <alignment vertical="center"/>
    </xf>
    <xf numFmtId="42" fontId="4" fillId="3" borderId="36" xfId="0" applyNumberFormat="1" applyFont="1" applyFill="1" applyBorder="1" applyAlignment="1" applyProtection="1">
      <alignment vertical="center"/>
    </xf>
    <xf numFmtId="4" fontId="15" fillId="2" borderId="29" xfId="0" applyNumberFormat="1" applyFont="1" applyFill="1" applyBorder="1" applyAlignment="1" applyProtection="1">
      <alignment horizontal="right" vertical="center"/>
    </xf>
    <xf numFmtId="4" fontId="0" fillId="2" borderId="33" xfId="0" applyNumberFormat="1" applyFill="1" applyBorder="1" applyAlignment="1" applyProtection="1">
      <alignment vertical="center"/>
    </xf>
    <xf numFmtId="42" fontId="24" fillId="3" borderId="35" xfId="0" applyNumberFormat="1" applyFont="1" applyFill="1" applyBorder="1" applyAlignment="1" applyProtection="1">
      <alignment vertical="center"/>
    </xf>
    <xf numFmtId="42" fontId="24" fillId="3" borderId="36" xfId="0" applyNumberFormat="1" applyFont="1" applyFill="1" applyBorder="1" applyAlignment="1" applyProtection="1">
      <alignment vertical="center"/>
    </xf>
    <xf numFmtId="0" fontId="0" fillId="2" borderId="0" xfId="0" applyFill="1" applyBorder="1" applyAlignment="1" applyProtection="1">
      <alignment vertical="center"/>
    </xf>
    <xf numFmtId="0" fontId="4" fillId="0" borderId="12" xfId="0" applyFont="1" applyBorder="1" applyAlignment="1" applyProtection="1">
      <alignment vertical="center"/>
    </xf>
    <xf numFmtId="0" fontId="4" fillId="0" borderId="1" xfId="0" applyFont="1" applyBorder="1" applyAlignment="1" applyProtection="1">
      <alignment vertical="center" wrapText="1"/>
    </xf>
    <xf numFmtId="0" fontId="4" fillId="0" borderId="37" xfId="0" applyFont="1" applyBorder="1" applyAlignment="1" applyProtection="1">
      <alignment vertical="center"/>
    </xf>
    <xf numFmtId="0" fontId="25" fillId="2" borderId="0" xfId="0" applyFont="1" applyFill="1" applyBorder="1" applyAlignment="1" applyProtection="1">
      <alignment horizontal="left" vertical="center"/>
    </xf>
    <xf numFmtId="0" fontId="34" fillId="7" borderId="11" xfId="0" applyFont="1" applyFill="1" applyBorder="1" applyAlignment="1" applyProtection="1">
      <alignment horizontal="center" wrapText="1"/>
    </xf>
    <xf numFmtId="42" fontId="2" fillId="7" borderId="38" xfId="0" applyNumberFormat="1" applyFont="1" applyFill="1" applyBorder="1" applyAlignment="1" applyProtection="1"/>
    <xf numFmtId="42" fontId="2" fillId="7" borderId="33" xfId="0" applyNumberFormat="1" applyFont="1" applyFill="1" applyBorder="1" applyAlignment="1" applyProtection="1"/>
    <xf numFmtId="4" fontId="34" fillId="2" borderId="33" xfId="0" applyNumberFormat="1" applyFont="1" applyFill="1" applyBorder="1" applyAlignment="1" applyProtection="1"/>
    <xf numFmtId="0" fontId="15" fillId="2" borderId="33" xfId="0" applyFont="1" applyFill="1" applyBorder="1" applyAlignment="1" applyProtection="1"/>
    <xf numFmtId="0" fontId="15" fillId="2" borderId="37" xfId="0" applyFont="1" applyFill="1" applyBorder="1" applyAlignment="1" applyProtection="1"/>
    <xf numFmtId="0" fontId="15" fillId="2" borderId="16" xfId="0" applyFont="1" applyFill="1" applyBorder="1" applyAlignment="1" applyProtection="1"/>
    <xf numFmtId="0" fontId="15" fillId="7" borderId="37" xfId="0" applyFont="1" applyFill="1" applyBorder="1" applyAlignment="1" applyProtection="1"/>
    <xf numFmtId="0" fontId="15" fillId="7" borderId="16" xfId="0" applyFont="1" applyFill="1" applyBorder="1" applyAlignment="1" applyProtection="1"/>
    <xf numFmtId="42" fontId="15" fillId="7" borderId="38" xfId="0" applyNumberFormat="1" applyFont="1" applyFill="1" applyBorder="1" applyAlignment="1" applyProtection="1"/>
    <xf numFmtId="42" fontId="15" fillId="2" borderId="37" xfId="0" applyNumberFormat="1" applyFont="1" applyFill="1" applyBorder="1" applyAlignment="1" applyProtection="1"/>
    <xf numFmtId="42" fontId="34" fillId="3" borderId="36" xfId="0" applyNumberFormat="1" applyFont="1" applyFill="1" applyBorder="1" applyAlignment="1" applyProtection="1"/>
    <xf numFmtId="0" fontId="1" fillId="2" borderId="5" xfId="0" applyFont="1" applyFill="1" applyBorder="1" applyAlignment="1" applyProtection="1">
      <alignment horizontal="center" wrapText="1"/>
    </xf>
    <xf numFmtId="4" fontId="0" fillId="14" borderId="29" xfId="0" applyNumberFormat="1" applyFill="1" applyBorder="1" applyAlignment="1" applyProtection="1"/>
    <xf numFmtId="42" fontId="0" fillId="9" borderId="29" xfId="0" applyNumberFormat="1" applyFill="1" applyBorder="1" applyAlignment="1" applyProtection="1">
      <protection locked="0"/>
    </xf>
    <xf numFmtId="0" fontId="1" fillId="2" borderId="13" xfId="0" applyFont="1" applyFill="1" applyBorder="1" applyAlignment="1" applyProtection="1">
      <alignment horizontal="center" wrapText="1"/>
    </xf>
    <xf numFmtId="14" fontId="4" fillId="3" borderId="14" xfId="0" applyNumberFormat="1" applyFont="1" applyFill="1" applyBorder="1" applyAlignment="1" applyProtection="1">
      <alignment horizontal="center"/>
    </xf>
    <xf numFmtId="42" fontId="0" fillId="2" borderId="17" xfId="0" applyNumberFormat="1" applyFill="1" applyBorder="1" applyAlignment="1" applyProtection="1"/>
    <xf numFmtId="14" fontId="4" fillId="3" borderId="4" xfId="0" applyNumberFormat="1" applyFont="1" applyFill="1" applyBorder="1" applyAlignment="1" applyProtection="1">
      <alignment horizontal="center"/>
    </xf>
    <xf numFmtId="44" fontId="0" fillId="14" borderId="29" xfId="0" applyNumberFormat="1" applyFill="1" applyBorder="1" applyAlignment="1" applyProtection="1"/>
    <xf numFmtId="42" fontId="0" fillId="2" borderId="29" xfId="0" applyNumberFormat="1" applyFill="1" applyBorder="1" applyAlignment="1" applyProtection="1"/>
    <xf numFmtId="42" fontId="24" fillId="9" borderId="35" xfId="0" applyNumberFormat="1" applyFont="1" applyFill="1" applyBorder="1" applyAlignment="1" applyProtection="1">
      <protection locked="0"/>
    </xf>
    <xf numFmtId="44" fontId="0" fillId="2" borderId="7" xfId="0" applyNumberFormat="1" applyFill="1" applyBorder="1" applyAlignment="1" applyProtection="1"/>
    <xf numFmtId="44" fontId="24" fillId="2" borderId="28" xfId="0" applyNumberFormat="1" applyFont="1" applyFill="1" applyBorder="1" applyAlignment="1" applyProtection="1"/>
    <xf numFmtId="42" fontId="0" fillId="0" borderId="27" xfId="0" applyNumberFormat="1" applyBorder="1" applyAlignment="1" applyProtection="1"/>
    <xf numFmtId="42" fontId="0" fillId="0" borderId="10" xfId="0" applyNumberFormat="1" applyBorder="1" applyAlignment="1" applyProtection="1"/>
    <xf numFmtId="42" fontId="0" fillId="0" borderId="24" xfId="0" applyNumberFormat="1" applyBorder="1" applyAlignment="1" applyProtection="1"/>
    <xf numFmtId="42" fontId="24" fillId="3" borderId="45" xfId="0" applyNumberFormat="1" applyFont="1" applyFill="1" applyBorder="1" applyAlignment="1" applyProtection="1"/>
    <xf numFmtId="4" fontId="24" fillId="2" borderId="25" xfId="0" applyNumberFormat="1" applyFont="1" applyFill="1" applyBorder="1" applyAlignment="1" applyProtection="1"/>
    <xf numFmtId="0" fontId="0" fillId="2" borderId="25" xfId="0" applyFill="1" applyBorder="1" applyAlignment="1" applyProtection="1"/>
    <xf numFmtId="0" fontId="0" fillId="2" borderId="10" xfId="0" applyFill="1" applyBorder="1" applyAlignment="1" applyProtection="1"/>
    <xf numFmtId="42" fontId="2" fillId="0" borderId="27" xfId="0" applyNumberFormat="1" applyFont="1" applyBorder="1" applyAlignment="1" applyProtection="1"/>
    <xf numFmtId="42" fontId="2" fillId="0" borderId="10" xfId="0" applyNumberFormat="1" applyFont="1" applyBorder="1" applyAlignment="1" applyProtection="1"/>
    <xf numFmtId="0" fontId="0" fillId="0" borderId="10" xfId="0" applyBorder="1" applyAlignment="1" applyProtection="1"/>
    <xf numFmtId="14" fontId="1" fillId="3" borderId="14" xfId="0" applyNumberFormat="1" applyFont="1" applyFill="1" applyBorder="1" applyAlignment="1" applyProtection="1">
      <alignment horizontal="center"/>
    </xf>
    <xf numFmtId="14" fontId="1" fillId="3" borderId="4" xfId="0" applyNumberFormat="1" applyFont="1" applyFill="1" applyBorder="1" applyAlignment="1" applyProtection="1">
      <alignment horizontal="center"/>
    </xf>
    <xf numFmtId="44" fontId="0" fillId="0" borderId="12" xfId="0" applyNumberFormat="1" applyBorder="1" applyAlignment="1" applyProtection="1"/>
    <xf numFmtId="0" fontId="15" fillId="2" borderId="25" xfId="0" applyFont="1" applyFill="1" applyBorder="1" applyAlignment="1" applyProtection="1"/>
    <xf numFmtId="0" fontId="15" fillId="7" borderId="25" xfId="0" applyFont="1" applyFill="1" applyBorder="1" applyAlignment="1" applyProtection="1"/>
    <xf numFmtId="0" fontId="15" fillId="2" borderId="27" xfId="0" applyFont="1" applyFill="1" applyBorder="1" applyAlignment="1" applyProtection="1"/>
    <xf numFmtId="4" fontId="0" fillId="0" borderId="27" xfId="0" applyNumberFormat="1" applyBorder="1" applyAlignment="1" applyProtection="1"/>
    <xf numFmtId="4" fontId="0" fillId="0" borderId="10" xfId="0" applyNumberFormat="1" applyBorder="1" applyAlignment="1" applyProtection="1"/>
    <xf numFmtId="4" fontId="0" fillId="0" borderId="24" xfId="0" applyNumberFormat="1" applyBorder="1" applyAlignment="1" applyProtection="1"/>
    <xf numFmtId="4" fontId="24" fillId="3" borderId="45" xfId="0" applyNumberFormat="1" applyFont="1" applyFill="1" applyBorder="1" applyAlignment="1" applyProtection="1"/>
    <xf numFmtId="42" fontId="0" fillId="2" borderId="10" xfId="0" applyNumberFormat="1" applyFill="1" applyBorder="1" applyAlignment="1" applyProtection="1"/>
    <xf numFmtId="3" fontId="7" fillId="3" borderId="29" xfId="0" applyNumberFormat="1" applyFont="1" applyFill="1" applyBorder="1" applyAlignment="1" applyProtection="1">
      <alignment horizontal="center" vertical="center" wrapText="1" shrinkToFit="1"/>
    </xf>
    <xf numFmtId="42" fontId="1" fillId="2" borderId="7" xfId="16" applyNumberFormat="1" applyFont="1" applyFill="1" applyBorder="1" applyAlignment="1" applyProtection="1">
      <alignment horizontal="right"/>
    </xf>
    <xf numFmtId="42" fontId="1" fillId="3" borderId="35" xfId="16" applyNumberFormat="1" applyFont="1" applyFill="1" applyBorder="1" applyAlignment="1" applyProtection="1">
      <alignment horizontal="right"/>
    </xf>
    <xf numFmtId="42" fontId="1" fillId="2" borderId="7" xfId="0" applyNumberFormat="1" applyFont="1" applyFill="1" applyBorder="1" applyAlignment="1" applyProtection="1">
      <alignment horizontal="right"/>
    </xf>
    <xf numFmtId="42" fontId="1" fillId="2" borderId="60" xfId="0" applyNumberFormat="1" applyFont="1" applyFill="1" applyBorder="1" applyAlignment="1" applyProtection="1">
      <alignment horizontal="right"/>
    </xf>
    <xf numFmtId="42" fontId="1" fillId="3" borderId="51" xfId="0" applyNumberFormat="1" applyFont="1" applyFill="1" applyBorder="1" applyAlignment="1" applyProtection="1">
      <alignment horizontal="right"/>
    </xf>
    <xf numFmtId="0" fontId="35" fillId="3" borderId="4" xfId="0" applyFont="1" applyFill="1" applyBorder="1" applyAlignment="1" applyProtection="1"/>
    <xf numFmtId="3" fontId="32" fillId="3" borderId="17" xfId="0" applyNumberFormat="1" applyFont="1" applyFill="1" applyBorder="1" applyAlignment="1" applyProtection="1">
      <alignment horizontal="center" vertical="center" wrapText="1" shrinkToFit="1"/>
    </xf>
    <xf numFmtId="42" fontId="1" fillId="2" borderId="12" xfId="16" applyNumberFormat="1" applyFont="1" applyFill="1" applyBorder="1" applyAlignment="1" applyProtection="1">
      <alignment horizontal="right"/>
    </xf>
    <xf numFmtId="42" fontId="1" fillId="3" borderId="14" xfId="16" applyNumberFormat="1" applyFont="1" applyFill="1" applyBorder="1" applyAlignment="1" applyProtection="1">
      <alignment horizontal="right"/>
    </xf>
    <xf numFmtId="42" fontId="1" fillId="3" borderId="14" xfId="0" applyNumberFormat="1" applyFont="1" applyFill="1" applyBorder="1" applyAlignment="1" applyProtection="1">
      <alignment horizontal="right"/>
    </xf>
    <xf numFmtId="9" fontId="9" fillId="2" borderId="37" xfId="7" applyFont="1" applyFill="1" applyBorder="1" applyAlignment="1" applyProtection="1">
      <alignment horizontal="right" vertical="center"/>
    </xf>
    <xf numFmtId="9" fontId="9" fillId="2" borderId="42" xfId="7" applyFont="1" applyFill="1" applyBorder="1" applyAlignment="1" applyProtection="1">
      <alignment horizontal="right" vertical="center"/>
    </xf>
    <xf numFmtId="0" fontId="9" fillId="2" borderId="61" xfId="0" applyFont="1" applyFill="1" applyBorder="1" applyAlignment="1" applyProtection="1">
      <alignment horizontal="left" vertical="center"/>
    </xf>
    <xf numFmtId="0" fontId="9" fillId="2" borderId="37" xfId="0" applyFont="1" applyFill="1" applyBorder="1" applyAlignment="1" applyProtection="1">
      <alignment horizontal="left" vertical="center"/>
    </xf>
    <xf numFmtId="9" fontId="9" fillId="3" borderId="36" xfId="7" applyFont="1" applyFill="1" applyBorder="1" applyAlignment="1" applyProtection="1">
      <alignment horizontal="right" vertical="center"/>
    </xf>
    <xf numFmtId="0" fontId="16" fillId="2" borderId="16" xfId="0" applyFont="1" applyFill="1" applyBorder="1" applyAlignment="1" applyProtection="1">
      <alignment vertical="center"/>
    </xf>
    <xf numFmtId="42" fontId="2" fillId="10" borderId="1" xfId="0" applyNumberFormat="1" applyFont="1" applyFill="1" applyBorder="1" applyAlignment="1" applyProtection="1">
      <alignment horizontal="right" vertical="center"/>
      <protection locked="0"/>
    </xf>
    <xf numFmtId="42" fontId="2" fillId="2" borderId="0" xfId="0" applyNumberFormat="1" applyFont="1" applyFill="1" applyProtection="1"/>
    <xf numFmtId="42" fontId="0" fillId="2" borderId="0" xfId="0" applyNumberFormat="1" applyFill="1" applyProtection="1"/>
    <xf numFmtId="0" fontId="0" fillId="2" borderId="10" xfId="0" applyNumberFormat="1" applyFill="1" applyBorder="1" applyAlignment="1" applyProtection="1">
      <alignment vertical="center"/>
    </xf>
    <xf numFmtId="14" fontId="0" fillId="0" borderId="18" xfId="0" applyNumberFormat="1" applyFill="1" applyBorder="1" applyAlignment="1" applyProtection="1">
      <alignment horizontal="left" vertical="center"/>
    </xf>
    <xf numFmtId="14" fontId="0" fillId="0" borderId="19" xfId="0" applyNumberFormat="1" applyFill="1" applyBorder="1" applyAlignment="1" applyProtection="1">
      <alignment horizontal="left" vertical="center"/>
    </xf>
    <xf numFmtId="172" fontId="1" fillId="0" borderId="15" xfId="0" applyNumberFormat="1" applyFont="1" applyFill="1" applyBorder="1" applyProtection="1"/>
    <xf numFmtId="172" fontId="0" fillId="9" borderId="1" xfId="0" applyNumberFormat="1" applyFill="1" applyBorder="1" applyProtection="1">
      <protection locked="0"/>
    </xf>
    <xf numFmtId="173" fontId="2" fillId="10" borderId="1" xfId="0" applyNumberFormat="1" applyFont="1" applyFill="1" applyBorder="1" applyAlignment="1" applyProtection="1">
      <alignment horizontal="right" vertical="center"/>
      <protection locked="0"/>
    </xf>
    <xf numFmtId="0" fontId="2" fillId="10" borderId="6" xfId="0" applyFont="1" applyFill="1" applyBorder="1" applyProtection="1">
      <protection locked="0"/>
    </xf>
    <xf numFmtId="0" fontId="2" fillId="10" borderId="6" xfId="0" applyFont="1" applyFill="1" applyBorder="1" applyAlignment="1" applyProtection="1">
      <alignment horizontal="left" vertical="center"/>
      <protection locked="0"/>
    </xf>
    <xf numFmtId="0" fontId="2" fillId="10" borderId="1" xfId="0" applyNumberFormat="1" applyFont="1" applyFill="1" applyBorder="1" applyAlignment="1" applyProtection="1">
      <alignment horizontal="left" vertical="center"/>
      <protection locked="0"/>
    </xf>
    <xf numFmtId="172" fontId="9" fillId="2" borderId="26" xfId="8" applyNumberFormat="1" applyFont="1" applyFill="1" applyBorder="1" applyAlignment="1" applyProtection="1">
      <alignment vertical="center"/>
    </xf>
    <xf numFmtId="165" fontId="9" fillId="2" borderId="26" xfId="8" applyNumberFormat="1" applyFont="1" applyFill="1" applyBorder="1" applyAlignment="1" applyProtection="1">
      <alignment vertical="center"/>
    </xf>
    <xf numFmtId="165" fontId="9" fillId="2" borderId="46" xfId="8" applyNumberFormat="1" applyFont="1" applyFill="1" applyBorder="1" applyAlignment="1" applyProtection="1">
      <alignment vertical="center"/>
    </xf>
    <xf numFmtId="165" fontId="9" fillId="2" borderId="7" xfId="8" applyNumberFormat="1" applyFont="1" applyFill="1" applyBorder="1" applyAlignment="1" applyProtection="1">
      <alignment vertical="center"/>
    </xf>
    <xf numFmtId="0" fontId="31" fillId="3" borderId="1" xfId="0" applyFont="1" applyFill="1" applyBorder="1" applyAlignment="1" applyProtection="1">
      <alignment horizontal="center" vertical="center" wrapText="1"/>
    </xf>
    <xf numFmtId="0" fontId="31" fillId="7" borderId="1" xfId="0" applyFont="1" applyFill="1" applyBorder="1" applyAlignment="1" applyProtection="1">
      <alignment horizontal="center" vertical="center" wrapText="1"/>
    </xf>
    <xf numFmtId="0" fontId="1" fillId="3" borderId="1" xfId="0" applyFont="1" applyFill="1" applyBorder="1" applyAlignment="1" applyProtection="1">
      <alignment horizontal="center"/>
    </xf>
    <xf numFmtId="172" fontId="9" fillId="2" borderId="22" xfId="8" applyNumberFormat="1" applyFont="1" applyFill="1" applyBorder="1" applyAlignment="1" applyProtection="1">
      <alignment vertical="center"/>
    </xf>
    <xf numFmtId="165" fontId="9" fillId="2" borderId="22" xfId="8" applyNumberFormat="1" applyFont="1" applyFill="1" applyBorder="1" applyAlignment="1" applyProtection="1">
      <alignment vertical="center"/>
    </xf>
    <xf numFmtId="173" fontId="2" fillId="10" borderId="6" xfId="0" applyNumberFormat="1" applyFont="1" applyFill="1" applyBorder="1" applyProtection="1">
      <protection locked="0"/>
    </xf>
    <xf numFmtId="0" fontId="1" fillId="10" borderId="6" xfId="0" applyFont="1" applyFill="1" applyBorder="1" applyProtection="1">
      <protection locked="0"/>
    </xf>
    <xf numFmtId="165" fontId="9" fillId="2" borderId="8" xfId="8" applyNumberFormat="1" applyFont="1" applyFill="1" applyBorder="1" applyAlignment="1" applyProtection="1">
      <alignment horizontal="left" vertical="center"/>
    </xf>
    <xf numFmtId="165" fontId="9" fillId="2" borderId="7" xfId="8" applyNumberFormat="1" applyFont="1" applyFill="1" applyBorder="1" applyAlignment="1" applyProtection="1">
      <alignment horizontal="left" vertical="center"/>
    </xf>
    <xf numFmtId="0" fontId="19" fillId="3" borderId="8" xfId="0" applyFont="1" applyFill="1" applyBorder="1" applyAlignment="1" applyProtection="1">
      <alignment horizontal="left"/>
    </xf>
    <xf numFmtId="0" fontId="19" fillId="3" borderId="7" xfId="0" applyFont="1" applyFill="1" applyBorder="1" applyAlignment="1" applyProtection="1">
      <alignment horizontal="left"/>
    </xf>
    <xf numFmtId="0" fontId="1" fillId="2" borderId="8" xfId="0" applyFont="1" applyFill="1" applyBorder="1" applyAlignment="1" applyProtection="1">
      <alignment horizontal="center" vertical="center"/>
    </xf>
    <xf numFmtId="0" fontId="27" fillId="2" borderId="0" xfId="0" applyFont="1" applyFill="1" applyAlignment="1" applyProtection="1">
      <alignment vertical="center"/>
    </xf>
    <xf numFmtId="0" fontId="58" fillId="2" borderId="0" xfId="0" applyFont="1" applyFill="1" applyAlignment="1" applyProtection="1">
      <alignment vertical="center"/>
    </xf>
    <xf numFmtId="0" fontId="2" fillId="2" borderId="0" xfId="0" applyFont="1" applyFill="1" applyAlignment="1" applyProtection="1">
      <alignment horizontal="left" vertical="center"/>
    </xf>
    <xf numFmtId="42" fontId="11" fillId="2" borderId="0" xfId="0" applyNumberFormat="1" applyFont="1" applyFill="1" applyProtection="1"/>
    <xf numFmtId="42" fontId="1" fillId="2" borderId="0" xfId="0" applyNumberFormat="1" applyFont="1" applyFill="1" applyBorder="1" applyAlignment="1" applyProtection="1">
      <alignment vertical="center"/>
    </xf>
    <xf numFmtId="42" fontId="27" fillId="2" borderId="0" xfId="0" applyNumberFormat="1" applyFont="1" applyFill="1" applyBorder="1" applyAlignment="1" applyProtection="1"/>
    <xf numFmtId="42" fontId="19" fillId="3" borderId="8" xfId="0" applyNumberFormat="1" applyFont="1" applyFill="1" applyBorder="1" applyAlignment="1" applyProtection="1">
      <alignment horizontal="left"/>
    </xf>
    <xf numFmtId="42" fontId="24" fillId="3" borderId="1" xfId="0" applyNumberFormat="1" applyFont="1" applyFill="1" applyBorder="1" applyAlignment="1" applyProtection="1">
      <alignment horizontal="center" wrapText="1"/>
    </xf>
    <xf numFmtId="42" fontId="9" fillId="2" borderId="8" xfId="8" applyNumberFormat="1" applyFont="1" applyFill="1" applyBorder="1" applyAlignment="1" applyProtection="1">
      <alignment horizontal="left" vertical="center"/>
    </xf>
    <xf numFmtId="42" fontId="2" fillId="10" borderId="6" xfId="0" applyNumberFormat="1" applyFont="1" applyFill="1" applyBorder="1" applyAlignment="1" applyProtection="1">
      <alignment horizontal="right" vertical="center"/>
      <protection locked="0"/>
    </xf>
    <xf numFmtId="42" fontId="9" fillId="2" borderId="22" xfId="8" applyNumberFormat="1" applyFont="1" applyFill="1" applyBorder="1" applyAlignment="1" applyProtection="1">
      <alignment vertical="center"/>
    </xf>
    <xf numFmtId="42" fontId="9" fillId="2" borderId="8" xfId="8" applyNumberFormat="1" applyFont="1" applyFill="1" applyBorder="1" applyAlignment="1" applyProtection="1">
      <alignment vertical="center"/>
    </xf>
    <xf numFmtId="42" fontId="9" fillId="2" borderId="26" xfId="8" applyNumberFormat="1" applyFont="1" applyFill="1" applyBorder="1" applyAlignment="1" applyProtection="1">
      <alignment vertical="center"/>
    </xf>
    <xf numFmtId="42" fontId="36" fillId="2" borderId="0" xfId="0" applyNumberFormat="1" applyFont="1" applyFill="1" applyAlignment="1" applyProtection="1"/>
    <xf numFmtId="42" fontId="58" fillId="2" borderId="0" xfId="0" applyNumberFormat="1" applyFont="1" applyFill="1" applyAlignment="1" applyProtection="1">
      <alignment vertical="center"/>
    </xf>
    <xf numFmtId="42" fontId="0" fillId="2" borderId="1" xfId="0" applyNumberFormat="1" applyFill="1" applyBorder="1" applyProtection="1"/>
    <xf numFmtId="42" fontId="0" fillId="2" borderId="6" xfId="0" applyNumberFormat="1" applyFill="1" applyBorder="1" applyProtection="1"/>
    <xf numFmtId="42" fontId="1" fillId="0" borderId="15" xfId="0" applyNumberFormat="1" applyFont="1" applyFill="1" applyBorder="1" applyProtection="1"/>
    <xf numFmtId="42" fontId="2" fillId="2" borderId="0" xfId="0" applyNumberFormat="1" applyFont="1" applyFill="1" applyBorder="1" applyProtection="1"/>
    <xf numFmtId="42" fontId="31" fillId="3" borderId="1" xfId="0" applyNumberFormat="1" applyFont="1" applyFill="1" applyBorder="1" applyAlignment="1" applyProtection="1">
      <alignment horizontal="center" vertical="center"/>
    </xf>
    <xf numFmtId="42" fontId="0" fillId="9" borderId="1" xfId="0" applyNumberFormat="1" applyFill="1" applyBorder="1" applyProtection="1">
      <protection locked="0"/>
    </xf>
    <xf numFmtId="42" fontId="0" fillId="2" borderId="0" xfId="0" applyNumberFormat="1" applyFill="1" applyBorder="1" applyProtection="1"/>
    <xf numFmtId="42" fontId="19" fillId="3" borderId="10" xfId="0" applyNumberFormat="1" applyFont="1" applyFill="1" applyBorder="1" applyAlignment="1" applyProtection="1">
      <alignment horizontal="left"/>
    </xf>
    <xf numFmtId="42" fontId="31" fillId="3" borderId="1" xfId="0" applyNumberFormat="1" applyFont="1" applyFill="1" applyBorder="1" applyAlignment="1" applyProtection="1">
      <alignment horizontal="center" vertical="center" wrapText="1"/>
    </xf>
    <xf numFmtId="42" fontId="9" fillId="2" borderId="10" xfId="8" applyNumberFormat="1" applyFont="1" applyFill="1" applyBorder="1" applyAlignment="1" applyProtection="1">
      <alignment horizontal="left" vertical="center"/>
    </xf>
    <xf numFmtId="42" fontId="24" fillId="3" borderId="20" xfId="0" applyNumberFormat="1" applyFont="1" applyFill="1" applyBorder="1" applyProtection="1"/>
    <xf numFmtId="42" fontId="1" fillId="0" borderId="35" xfId="0" applyNumberFormat="1" applyFont="1" applyFill="1" applyBorder="1" applyProtection="1"/>
    <xf numFmtId="42" fontId="31" fillId="7" borderId="1" xfId="0" applyNumberFormat="1" applyFont="1" applyFill="1" applyBorder="1" applyAlignment="1" applyProtection="1">
      <alignment horizontal="center" vertical="center" wrapText="1"/>
    </xf>
    <xf numFmtId="42" fontId="9" fillId="2" borderId="10" xfId="8" applyNumberFormat="1" applyFont="1" applyFill="1" applyBorder="1" applyAlignment="1" applyProtection="1">
      <alignment vertical="center"/>
    </xf>
    <xf numFmtId="42" fontId="9" fillId="2" borderId="27" xfId="8" applyNumberFormat="1" applyFont="1" applyFill="1" applyBorder="1" applyAlignment="1" applyProtection="1">
      <alignment vertical="center"/>
    </xf>
    <xf numFmtId="42" fontId="31" fillId="3" borderId="1" xfId="0" applyNumberFormat="1" applyFont="1" applyFill="1" applyBorder="1" applyAlignment="1" applyProtection="1">
      <alignment horizontal="center"/>
    </xf>
    <xf numFmtId="42" fontId="31" fillId="3" borderId="1" xfId="0" applyNumberFormat="1" applyFont="1" applyFill="1" applyBorder="1" applyAlignment="1" applyProtection="1">
      <alignment horizontal="center" wrapText="1"/>
    </xf>
    <xf numFmtId="0" fontId="31" fillId="7" borderId="1" xfId="0" applyFont="1" applyFill="1" applyBorder="1" applyAlignment="1" applyProtection="1">
      <alignment horizontal="center" wrapText="1"/>
    </xf>
    <xf numFmtId="42" fontId="31" fillId="7" borderId="1" xfId="0" applyNumberFormat="1" applyFont="1" applyFill="1" applyBorder="1" applyAlignment="1" applyProtection="1">
      <alignment horizontal="center" wrapText="1"/>
    </xf>
    <xf numFmtId="0" fontId="1" fillId="0" borderId="14" xfId="0" applyFont="1" applyFill="1" applyBorder="1" applyProtection="1"/>
    <xf numFmtId="0" fontId="2" fillId="0" borderId="15" xfId="0" applyFont="1" applyFill="1" applyBorder="1" applyProtection="1"/>
    <xf numFmtId="42" fontId="2" fillId="0" borderId="15" xfId="0" applyNumberFormat="1" applyFont="1" applyFill="1" applyBorder="1" applyAlignment="1" applyProtection="1">
      <alignment horizontal="right" vertical="center"/>
    </xf>
    <xf numFmtId="173" fontId="1" fillId="0" borderId="15" xfId="0" applyNumberFormat="1" applyFont="1" applyFill="1" applyBorder="1" applyProtection="1"/>
    <xf numFmtId="42" fontId="2" fillId="0" borderId="2" xfId="0" applyNumberFormat="1" applyFont="1" applyFill="1" applyBorder="1" applyProtection="1"/>
    <xf numFmtId="42" fontId="0" fillId="2" borderId="0" xfId="0" applyNumberFormat="1" applyFill="1" applyAlignment="1" applyProtection="1"/>
    <xf numFmtId="42" fontId="0" fillId="0" borderId="1" xfId="0" applyNumberFormat="1" applyFill="1" applyBorder="1" applyProtection="1"/>
    <xf numFmtId="9" fontId="2" fillId="2" borderId="0" xfId="7" applyFont="1" applyFill="1" applyProtection="1"/>
    <xf numFmtId="42" fontId="2" fillId="0" borderId="15" xfId="0" applyNumberFormat="1" applyFont="1" applyFill="1" applyBorder="1" applyProtection="1"/>
    <xf numFmtId="166" fontId="2" fillId="2" borderId="0" xfId="3" applyFont="1" applyFill="1" applyBorder="1" applyProtection="1"/>
    <xf numFmtId="0" fontId="24" fillId="3" borderId="20" xfId="0" applyFont="1" applyFill="1" applyBorder="1" applyProtection="1"/>
    <xf numFmtId="42" fontId="1" fillId="2" borderId="35" xfId="0" applyNumberFormat="1" applyFont="1" applyFill="1" applyBorder="1" applyProtection="1"/>
    <xf numFmtId="0" fontId="0" fillId="16" borderId="14" xfId="0" applyFill="1" applyBorder="1" applyProtection="1"/>
    <xf numFmtId="42" fontId="0" fillId="16" borderId="36" xfId="0" applyNumberFormat="1" applyFill="1" applyBorder="1" applyProtection="1"/>
    <xf numFmtId="0" fontId="0" fillId="16" borderId="36" xfId="0" applyFill="1" applyBorder="1" applyProtection="1"/>
    <xf numFmtId="42" fontId="9" fillId="2" borderId="47" xfId="8" applyNumberFormat="1" applyFont="1" applyFill="1" applyBorder="1" applyAlignment="1" applyProtection="1">
      <alignment vertical="center"/>
    </xf>
    <xf numFmtId="42" fontId="9" fillId="0" borderId="8" xfId="8" applyNumberFormat="1" applyFont="1" applyFill="1" applyBorder="1" applyAlignment="1" applyProtection="1">
      <alignment vertical="center"/>
    </xf>
    <xf numFmtId="0" fontId="16" fillId="2" borderId="0" xfId="0" applyFont="1" applyFill="1" applyProtection="1"/>
    <xf numFmtId="0" fontId="16" fillId="5" borderId="8" xfId="12" applyFont="1" applyFill="1" applyBorder="1" applyProtection="1"/>
    <xf numFmtId="0" fontId="16" fillId="5" borderId="10" xfId="12" applyFont="1" applyFill="1" applyBorder="1" applyProtection="1"/>
    <xf numFmtId="0" fontId="16" fillId="2" borderId="0" xfId="12" applyFont="1" applyFill="1" applyProtection="1"/>
    <xf numFmtId="44" fontId="16" fillId="2" borderId="0" xfId="16" applyFont="1" applyFill="1" applyProtection="1"/>
    <xf numFmtId="0" fontId="16" fillId="0" borderId="0" xfId="0" applyFont="1" applyProtection="1"/>
    <xf numFmtId="0" fontId="0" fillId="2" borderId="0" xfId="0" applyFill="1" applyAlignment="1" applyProtection="1">
      <alignment horizontal="left"/>
    </xf>
    <xf numFmtId="0" fontId="2" fillId="5" borderId="10" xfId="12" applyFill="1" applyBorder="1" applyAlignment="1" applyProtection="1">
      <alignment horizontal="left"/>
    </xf>
    <xf numFmtId="0" fontId="2" fillId="2" borderId="0" xfId="12" applyFill="1" applyAlignment="1" applyProtection="1">
      <alignment horizontal="left"/>
    </xf>
    <xf numFmtId="44" fontId="2" fillId="2" borderId="0" xfId="16" applyFont="1" applyFill="1" applyAlignment="1" applyProtection="1">
      <alignment horizontal="left"/>
    </xf>
    <xf numFmtId="44" fontId="0" fillId="2" borderId="0" xfId="16" applyFont="1" applyFill="1" applyAlignment="1" applyProtection="1">
      <alignment horizontal="left"/>
    </xf>
    <xf numFmtId="0" fontId="0" fillId="0" borderId="0" xfId="0" applyAlignment="1" applyProtection="1">
      <alignment horizontal="left"/>
    </xf>
    <xf numFmtId="172" fontId="24" fillId="3" borderId="20" xfId="0" applyNumberFormat="1" applyFont="1" applyFill="1" applyBorder="1" applyProtection="1"/>
    <xf numFmtId="0" fontId="0" fillId="2" borderId="0" xfId="0" applyNumberFormat="1" applyFill="1" applyBorder="1" applyAlignment="1" applyProtection="1"/>
    <xf numFmtId="3" fontId="1" fillId="3" borderId="21" xfId="0" applyNumberFormat="1" applyFont="1" applyFill="1" applyBorder="1" applyAlignment="1" applyProtection="1">
      <alignment horizontal="left" vertical="center"/>
    </xf>
    <xf numFmtId="3" fontId="1" fillId="3" borderId="18" xfId="0" applyNumberFormat="1" applyFont="1" applyFill="1" applyBorder="1" applyAlignment="1" applyProtection="1">
      <alignment horizontal="left" vertical="center"/>
    </xf>
    <xf numFmtId="14" fontId="0" fillId="0" borderId="19" xfId="0" applyNumberFormat="1" applyFill="1" applyBorder="1" applyAlignment="1" applyProtection="1"/>
    <xf numFmtId="3" fontId="1" fillId="3" borderId="41" xfId="0" applyNumberFormat="1" applyFont="1" applyFill="1" applyBorder="1" applyAlignment="1" applyProtection="1">
      <alignment horizontal="left" vertical="center"/>
    </xf>
    <xf numFmtId="14" fontId="0" fillId="0" borderId="18" xfId="0" applyNumberFormat="1" applyFill="1" applyBorder="1" applyAlignment="1" applyProtection="1"/>
    <xf numFmtId="3" fontId="4" fillId="3" borderId="66" xfId="0" applyNumberFormat="1" applyFont="1" applyFill="1" applyBorder="1" applyAlignment="1" applyProtection="1"/>
    <xf numFmtId="3" fontId="4" fillId="3" borderId="67" xfId="0" applyNumberFormat="1" applyFont="1" applyFill="1" applyBorder="1" applyAlignment="1" applyProtection="1"/>
    <xf numFmtId="3" fontId="4" fillId="3" borderId="68" xfId="0" applyNumberFormat="1" applyFont="1" applyFill="1" applyBorder="1" applyAlignment="1" applyProtection="1"/>
    <xf numFmtId="0" fontId="0" fillId="2" borderId="10" xfId="0" applyFill="1" applyBorder="1" applyAlignment="1" applyProtection="1">
      <alignment vertical="top"/>
    </xf>
    <xf numFmtId="0" fontId="16" fillId="0" borderId="28"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xf>
    <xf numFmtId="0" fontId="16" fillId="2" borderId="0" xfId="0" applyFont="1" applyFill="1" applyBorder="1" applyAlignment="1" applyProtection="1">
      <alignment vertical="center"/>
    </xf>
    <xf numFmtId="0" fontId="16" fillId="2" borderId="0" xfId="0" applyFont="1" applyFill="1" applyAlignment="1" applyProtection="1">
      <alignment vertical="center"/>
    </xf>
    <xf numFmtId="0" fontId="16" fillId="0" borderId="28" xfId="0" applyFont="1" applyFill="1" applyBorder="1" applyAlignment="1" applyProtection="1">
      <alignment vertical="center" wrapText="1"/>
    </xf>
    <xf numFmtId="0" fontId="16" fillId="5" borderId="28" xfId="0" applyFont="1" applyFill="1" applyBorder="1" applyAlignment="1" applyProtection="1">
      <alignment horizontal="left" vertical="center" wrapText="1"/>
    </xf>
    <xf numFmtId="0" fontId="16" fillId="5" borderId="0" xfId="0" applyFont="1" applyFill="1" applyBorder="1" applyAlignment="1" applyProtection="1">
      <alignment horizontal="left" vertical="center" wrapText="1"/>
    </xf>
    <xf numFmtId="0" fontId="16" fillId="0" borderId="28" xfId="0" applyFont="1" applyFill="1" applyBorder="1" applyAlignment="1" applyProtection="1">
      <alignment horizontal="left" vertical="center"/>
    </xf>
    <xf numFmtId="0" fontId="16" fillId="5" borderId="28" xfId="0" applyFont="1" applyFill="1" applyBorder="1" applyAlignment="1" applyProtection="1">
      <alignment horizontal="left" vertical="center"/>
    </xf>
    <xf numFmtId="0" fontId="16" fillId="5" borderId="0" xfId="0" applyFont="1" applyFill="1" applyBorder="1" applyAlignment="1" applyProtection="1">
      <alignment horizontal="left" vertical="center"/>
    </xf>
    <xf numFmtId="3" fontId="1" fillId="3" borderId="67" xfId="0" applyNumberFormat="1" applyFont="1" applyFill="1" applyBorder="1" applyAlignment="1" applyProtection="1"/>
    <xf numFmtId="0" fontId="1" fillId="8" borderId="31" xfId="0" applyFont="1" applyFill="1" applyBorder="1" applyAlignment="1" applyProtection="1"/>
    <xf numFmtId="0" fontId="1" fillId="8" borderId="56" xfId="0" applyFont="1" applyFill="1" applyBorder="1" applyAlignment="1" applyProtection="1"/>
    <xf numFmtId="0" fontId="31" fillId="2" borderId="12" xfId="0" applyFont="1" applyFill="1" applyBorder="1" applyAlignment="1" applyProtection="1"/>
    <xf numFmtId="42" fontId="0" fillId="2" borderId="37" xfId="7" applyNumberFormat="1" applyFont="1" applyFill="1" applyBorder="1" applyAlignment="1" applyProtection="1"/>
    <xf numFmtId="0" fontId="31" fillId="2" borderId="52" xfId="0" applyFont="1" applyFill="1" applyBorder="1" applyAlignment="1" applyProtection="1">
      <alignment wrapText="1"/>
    </xf>
    <xf numFmtId="9" fontId="0" fillId="2" borderId="42" xfId="7" applyFont="1" applyFill="1" applyBorder="1" applyAlignment="1" applyProtection="1"/>
    <xf numFmtId="0" fontId="0" fillId="8" borderId="56" xfId="0" applyFill="1" applyBorder="1" applyAlignment="1" applyProtection="1"/>
    <xf numFmtId="3" fontId="7" fillId="2" borderId="13" xfId="0" applyNumberFormat="1" applyFont="1" applyFill="1" applyBorder="1" applyAlignment="1" applyProtection="1">
      <alignment horizontal="left" wrapText="1" shrinkToFit="1"/>
    </xf>
    <xf numFmtId="0" fontId="4" fillId="2" borderId="52" xfId="0" applyFont="1" applyFill="1" applyBorder="1" applyAlignment="1" applyProtection="1">
      <alignment horizontal="left"/>
    </xf>
    <xf numFmtId="42" fontId="0" fillId="2" borderId="42" xfId="0" applyNumberFormat="1" applyFill="1" applyBorder="1" applyAlignment="1" applyProtection="1"/>
    <xf numFmtId="42" fontId="0" fillId="2" borderId="37" xfId="16" applyNumberFormat="1" applyFont="1" applyFill="1" applyBorder="1" applyAlignment="1" applyProtection="1"/>
    <xf numFmtId="0" fontId="1" fillId="2" borderId="52" xfId="0" applyFont="1" applyFill="1" applyBorder="1" applyAlignment="1" applyProtection="1">
      <alignment horizontal="left"/>
    </xf>
    <xf numFmtId="42" fontId="0" fillId="2" borderId="65" xfId="16" applyNumberFormat="1" applyFont="1" applyFill="1" applyBorder="1" applyAlignment="1" applyProtection="1"/>
    <xf numFmtId="9" fontId="0" fillId="2" borderId="42" xfId="7" applyFont="1" applyFill="1" applyBorder="1" applyAlignment="1" applyProtection="1">
      <alignment horizontal="right"/>
    </xf>
    <xf numFmtId="44" fontId="7" fillId="0" borderId="1" xfId="0" applyNumberFormat="1" applyFont="1" applyFill="1" applyBorder="1" applyAlignment="1" applyProtection="1">
      <alignment horizontal="right"/>
    </xf>
    <xf numFmtId="9" fontId="23" fillId="0" borderId="29" xfId="0" applyNumberFormat="1" applyFont="1" applyFill="1" applyBorder="1" applyAlignment="1" applyProtection="1">
      <alignment horizontal="right"/>
    </xf>
    <xf numFmtId="44" fontId="1" fillId="0" borderId="1" xfId="0" applyNumberFormat="1" applyFont="1" applyFill="1" applyBorder="1" applyAlignment="1" applyProtection="1">
      <alignment horizontal="right"/>
    </xf>
    <xf numFmtId="0" fontId="6" fillId="5" borderId="58" xfId="0" applyFont="1" applyFill="1" applyBorder="1" applyAlignment="1" applyProtection="1">
      <alignment wrapText="1"/>
    </xf>
    <xf numFmtId="0" fontId="2" fillId="5" borderId="34" xfId="0" applyFont="1" applyFill="1" applyBorder="1" applyAlignment="1" applyProtection="1">
      <alignment wrapText="1"/>
    </xf>
    <xf numFmtId="0" fontId="11" fillId="5" borderId="34" xfId="0" applyFont="1" applyFill="1" applyBorder="1" applyAlignment="1" applyProtection="1">
      <alignment wrapText="1"/>
    </xf>
    <xf numFmtId="0" fontId="11" fillId="2" borderId="0" xfId="0" applyFont="1" applyFill="1" applyProtection="1"/>
    <xf numFmtId="0" fontId="11" fillId="5" borderId="34" xfId="0" applyFont="1" applyFill="1" applyBorder="1" applyAlignment="1" applyProtection="1">
      <alignment vertical="center" wrapText="1"/>
    </xf>
    <xf numFmtId="0" fontId="37" fillId="2" borderId="0" xfId="0" applyFont="1" applyFill="1" applyProtection="1"/>
    <xf numFmtId="0" fontId="46" fillId="5" borderId="34" xfId="0" applyFont="1" applyFill="1" applyBorder="1" applyAlignment="1" applyProtection="1">
      <alignment wrapText="1"/>
    </xf>
    <xf numFmtId="0" fontId="0" fillId="5" borderId="59" xfId="0" applyFill="1" applyBorder="1" applyAlignment="1" applyProtection="1">
      <alignment wrapText="1"/>
    </xf>
    <xf numFmtId="0" fontId="24" fillId="2" borderId="8" xfId="0" applyFont="1" applyFill="1" applyBorder="1" applyAlignment="1" applyProtection="1"/>
    <xf numFmtId="0" fontId="9" fillId="0" borderId="0" xfId="0" applyFont="1" applyFill="1" applyBorder="1" applyAlignment="1" applyProtection="1">
      <alignment horizontal="left" vertical="center" wrapText="1"/>
    </xf>
    <xf numFmtId="0" fontId="9" fillId="6" borderId="0" xfId="0" applyFont="1" applyFill="1" applyBorder="1" applyAlignment="1" applyProtection="1">
      <alignment horizontal="left" vertical="center" wrapText="1"/>
    </xf>
    <xf numFmtId="0" fontId="59" fillId="2" borderId="0" xfId="0" applyFont="1" applyFill="1" applyBorder="1" applyAlignment="1" applyProtection="1">
      <alignment horizontal="left" vertical="center"/>
    </xf>
    <xf numFmtId="0" fontId="60" fillId="0" borderId="0" xfId="0" applyFont="1" applyFill="1" applyBorder="1" applyAlignment="1" applyProtection="1">
      <alignment horizontal="left" vertical="center" wrapText="1"/>
    </xf>
    <xf numFmtId="0" fontId="60" fillId="6" borderId="0" xfId="0" applyFont="1" applyFill="1" applyBorder="1" applyAlignment="1" applyProtection="1">
      <alignment horizontal="left" vertical="center" wrapText="1"/>
    </xf>
    <xf numFmtId="0" fontId="59" fillId="2" borderId="0" xfId="0" applyFont="1" applyFill="1" applyAlignment="1" applyProtection="1">
      <alignment horizontal="left" vertical="center"/>
    </xf>
    <xf numFmtId="0" fontId="16" fillId="2" borderId="0" xfId="0" applyFont="1" applyFill="1" applyBorder="1" applyAlignment="1" applyProtection="1"/>
    <xf numFmtId="0" fontId="16" fillId="2" borderId="0" xfId="0" applyFont="1" applyFill="1" applyAlignment="1" applyProtection="1"/>
    <xf numFmtId="165" fontId="25" fillId="3" borderId="4" xfId="0" applyNumberFormat="1" applyFont="1" applyFill="1" applyBorder="1" applyAlignment="1" applyProtection="1">
      <alignment horizontal="right" vertical="center"/>
    </xf>
    <xf numFmtId="0" fontId="62" fillId="5" borderId="34" xfId="17" applyFont="1" applyFill="1" applyBorder="1" applyProtection="1"/>
    <xf numFmtId="0" fontId="16" fillId="2" borderId="0" xfId="0" applyFont="1" applyFill="1" applyBorder="1" applyProtection="1"/>
    <xf numFmtId="42" fontId="16" fillId="2" borderId="0" xfId="0" applyNumberFormat="1" applyFont="1" applyFill="1" applyProtection="1"/>
    <xf numFmtId="0" fontId="21" fillId="2" borderId="0" xfId="0" applyFont="1" applyFill="1" applyAlignment="1" applyProtection="1">
      <alignment horizontal="left"/>
    </xf>
    <xf numFmtId="42" fontId="2" fillId="9" borderId="30" xfId="0" applyNumberFormat="1" applyFont="1" applyFill="1" applyBorder="1" applyAlignment="1" applyProtection="1">
      <alignment horizontal="right"/>
      <protection locked="0"/>
    </xf>
    <xf numFmtId="42" fontId="1" fillId="10" borderId="30" xfId="0" applyNumberFormat="1" applyFont="1" applyFill="1" applyBorder="1" applyAlignment="1" applyProtection="1">
      <alignment horizontal="right"/>
      <protection locked="0"/>
    </xf>
    <xf numFmtId="42" fontId="5" fillId="9" borderId="30" xfId="0" applyNumberFormat="1" applyFont="1" applyFill="1" applyBorder="1" applyAlignment="1" applyProtection="1">
      <alignment horizontal="right"/>
      <protection locked="0"/>
    </xf>
    <xf numFmtId="42" fontId="7" fillId="10" borderId="30" xfId="0" applyNumberFormat="1" applyFont="1" applyFill="1" applyBorder="1" applyAlignment="1" applyProtection="1">
      <alignment horizontal="right"/>
      <protection locked="0"/>
    </xf>
    <xf numFmtId="0" fontId="9" fillId="12" borderId="0" xfId="0" applyFont="1" applyFill="1" applyBorder="1" applyAlignment="1" applyProtection="1">
      <alignment horizontal="left" vertical="center" wrapText="1"/>
    </xf>
    <xf numFmtId="0" fontId="1" fillId="5" borderId="0" xfId="0" applyFont="1" applyFill="1" applyBorder="1" applyAlignment="1" applyProtection="1">
      <alignment horizontal="left"/>
    </xf>
    <xf numFmtId="0" fontId="12" fillId="4" borderId="2" xfId="0" applyFont="1" applyFill="1" applyBorder="1" applyAlignment="1" applyProtection="1">
      <alignment horizontal="left" vertical="top"/>
    </xf>
    <xf numFmtId="0" fontId="4" fillId="3" borderId="7" xfId="0" applyFont="1" applyFill="1" applyBorder="1" applyAlignment="1" applyProtection="1">
      <alignment vertical="top"/>
    </xf>
    <xf numFmtId="3" fontId="4" fillId="2" borderId="0" xfId="0" applyNumberFormat="1" applyFont="1" applyFill="1" applyBorder="1" applyAlignment="1" applyProtection="1">
      <alignment vertical="top"/>
    </xf>
    <xf numFmtId="3" fontId="4" fillId="2" borderId="7" xfId="0" applyNumberFormat="1" applyFont="1" applyFill="1" applyBorder="1" applyAlignment="1" applyProtection="1">
      <alignment vertical="top"/>
    </xf>
    <xf numFmtId="0" fontId="0" fillId="2" borderId="7" xfId="0" applyFill="1" applyBorder="1" applyAlignment="1" applyProtection="1">
      <alignment vertical="top"/>
    </xf>
    <xf numFmtId="3" fontId="1" fillId="3" borderId="8" xfId="0" applyNumberFormat="1" applyFont="1" applyFill="1" applyBorder="1" applyAlignment="1" applyProtection="1">
      <alignment vertical="top"/>
    </xf>
    <xf numFmtId="0" fontId="1" fillId="3" borderId="8" xfId="0" applyFont="1" applyFill="1" applyBorder="1" applyAlignment="1" applyProtection="1">
      <alignment vertical="top"/>
    </xf>
    <xf numFmtId="0" fontId="1" fillId="3" borderId="7" xfId="0" applyFont="1" applyFill="1" applyBorder="1" applyAlignment="1" applyProtection="1">
      <alignment vertical="top"/>
    </xf>
    <xf numFmtId="0" fontId="16" fillId="12" borderId="0" xfId="0" applyFont="1" applyFill="1" applyBorder="1" applyAlignment="1" applyProtection="1">
      <alignment vertical="center" wrapText="1"/>
    </xf>
    <xf numFmtId="0" fontId="65" fillId="2" borderId="0" xfId="17" applyFont="1" applyFill="1" applyBorder="1" applyAlignment="1" applyProtection="1">
      <alignment horizontal="left"/>
    </xf>
    <xf numFmtId="0" fontId="9" fillId="12" borderId="9" xfId="0" applyFont="1" applyFill="1" applyBorder="1" applyAlignment="1" applyProtection="1">
      <alignment horizontal="left" vertical="center" wrapText="1"/>
    </xf>
    <xf numFmtId="0" fontId="9" fillId="12" borderId="16" xfId="0" applyFont="1" applyFill="1" applyBorder="1" applyAlignment="1" applyProtection="1">
      <alignment horizontal="left" vertical="center" wrapText="1"/>
    </xf>
    <xf numFmtId="0" fontId="16" fillId="12" borderId="16" xfId="0" applyFont="1" applyFill="1" applyBorder="1" applyAlignment="1" applyProtection="1">
      <alignment vertical="center" wrapText="1"/>
    </xf>
    <xf numFmtId="0" fontId="1" fillId="5" borderId="9" xfId="0" applyFont="1" applyFill="1" applyBorder="1" applyAlignment="1" applyProtection="1">
      <alignment horizontal="left"/>
    </xf>
    <xf numFmtId="0" fontId="1" fillId="5" borderId="16" xfId="0" applyFont="1" applyFill="1" applyBorder="1" applyAlignment="1" applyProtection="1">
      <alignment horizontal="left"/>
    </xf>
    <xf numFmtId="42" fontId="16" fillId="2" borderId="0" xfId="0" applyNumberFormat="1" applyFont="1" applyFill="1" applyBorder="1" applyProtection="1"/>
    <xf numFmtId="0" fontId="18" fillId="6" borderId="8" xfId="12" applyFont="1" applyFill="1" applyBorder="1" applyAlignment="1" applyProtection="1">
      <alignment vertical="top" wrapText="1"/>
    </xf>
    <xf numFmtId="0" fontId="18" fillId="6" borderId="10" xfId="12" applyFont="1" applyFill="1" applyBorder="1" applyAlignment="1" applyProtection="1">
      <alignment vertical="top" wrapText="1"/>
    </xf>
    <xf numFmtId="0" fontId="2" fillId="2" borderId="23" xfId="12" applyFill="1" applyBorder="1" applyProtection="1"/>
    <xf numFmtId="44" fontId="2" fillId="2" borderId="23" xfId="16" applyFont="1" applyFill="1" applyBorder="1" applyProtection="1"/>
    <xf numFmtId="0" fontId="2" fillId="2" borderId="26" xfId="12" applyFill="1" applyBorder="1" applyProtection="1"/>
    <xf numFmtId="44" fontId="2" fillId="2" borderId="26" xfId="16" applyFont="1" applyFill="1" applyBorder="1" applyProtection="1"/>
    <xf numFmtId="0" fontId="2" fillId="2" borderId="24" xfId="12" applyFill="1" applyBorder="1" applyProtection="1"/>
    <xf numFmtId="0" fontId="2" fillId="2" borderId="25" xfId="12" applyFill="1" applyBorder="1" applyProtection="1"/>
    <xf numFmtId="0" fontId="2" fillId="2" borderId="27" xfId="12" applyFill="1" applyBorder="1" applyProtection="1"/>
    <xf numFmtId="0" fontId="18" fillId="11" borderId="22" xfId="12" applyFont="1" applyFill="1" applyBorder="1" applyAlignment="1" applyProtection="1">
      <alignment vertical="top" wrapText="1"/>
    </xf>
    <xf numFmtId="0" fontId="18" fillId="11" borderId="39" xfId="12" applyFont="1" applyFill="1" applyBorder="1" applyAlignment="1" applyProtection="1">
      <alignment vertical="top" wrapText="1"/>
    </xf>
    <xf numFmtId="0" fontId="2" fillId="12" borderId="69" xfId="0" applyFont="1" applyFill="1" applyBorder="1" applyAlignment="1" applyProtection="1">
      <alignment horizontal="left" vertical="top" wrapText="1"/>
    </xf>
    <xf numFmtId="0" fontId="2" fillId="12" borderId="70" xfId="0" applyFont="1" applyFill="1" applyBorder="1" applyAlignment="1" applyProtection="1">
      <alignment horizontal="left" vertical="top" wrapText="1"/>
    </xf>
    <xf numFmtId="0" fontId="2" fillId="12" borderId="71" xfId="0" applyFont="1" applyFill="1" applyBorder="1" applyAlignment="1" applyProtection="1">
      <alignment horizontal="left" vertical="top" wrapText="1"/>
    </xf>
    <xf numFmtId="0" fontId="2" fillId="12" borderId="31" xfId="0" applyFont="1" applyFill="1" applyBorder="1" applyAlignment="1" applyProtection="1">
      <alignment horizontal="left" vertical="center" wrapText="1"/>
    </xf>
    <xf numFmtId="0" fontId="2" fillId="12" borderId="49" xfId="0" applyFont="1" applyFill="1" applyBorder="1" applyAlignment="1" applyProtection="1">
      <alignment horizontal="left" vertical="center" wrapText="1"/>
    </xf>
    <xf numFmtId="0" fontId="2" fillId="12" borderId="56" xfId="0" applyFont="1" applyFill="1" applyBorder="1" applyAlignment="1" applyProtection="1">
      <alignment horizontal="left" vertical="center" wrapText="1"/>
    </xf>
    <xf numFmtId="169" fontId="0" fillId="9" borderId="7" xfId="0" applyNumberFormat="1" applyFill="1" applyBorder="1" applyAlignment="1" applyProtection="1">
      <alignment horizontal="left" vertical="top"/>
      <protection locked="0"/>
    </xf>
    <xf numFmtId="169" fontId="0" fillId="9" borderId="8" xfId="0" applyNumberFormat="1" applyFill="1" applyBorder="1" applyAlignment="1" applyProtection="1">
      <alignment horizontal="left" vertical="top"/>
      <protection locked="0"/>
    </xf>
    <xf numFmtId="169" fontId="0" fillId="9" borderId="10" xfId="0" applyNumberFormat="1" applyFill="1" applyBorder="1" applyAlignment="1" applyProtection="1">
      <alignment horizontal="left" vertical="top"/>
      <protection locked="0"/>
    </xf>
    <xf numFmtId="169" fontId="2" fillId="9" borderId="7" xfId="0" applyNumberFormat="1" applyFont="1" applyFill="1" applyBorder="1" applyAlignment="1" applyProtection="1">
      <alignment horizontal="left" vertical="top"/>
      <protection locked="0"/>
    </xf>
    <xf numFmtId="0" fontId="2" fillId="9" borderId="7" xfId="0" quotePrefix="1" applyNumberFormat="1" applyFont="1" applyFill="1" applyBorder="1" applyAlignment="1" applyProtection="1">
      <alignment horizontal="left" vertical="top"/>
      <protection locked="0"/>
    </xf>
    <xf numFmtId="0" fontId="0" fillId="9" borderId="8" xfId="0" applyNumberFormat="1" applyFill="1" applyBorder="1" applyAlignment="1" applyProtection="1">
      <alignment horizontal="left" vertical="top"/>
      <protection locked="0"/>
    </xf>
    <xf numFmtId="0" fontId="0" fillId="9" borderId="10" xfId="0" applyNumberFormat="1" applyFill="1" applyBorder="1" applyAlignment="1" applyProtection="1">
      <alignment horizontal="left" vertical="top"/>
      <protection locked="0"/>
    </xf>
    <xf numFmtId="14" fontId="2" fillId="9" borderId="7" xfId="0" applyNumberFormat="1" applyFont="1" applyFill="1" applyBorder="1" applyAlignment="1" applyProtection="1">
      <alignment horizontal="left" vertical="top"/>
      <protection locked="0"/>
    </xf>
    <xf numFmtId="0" fontId="0" fillId="9" borderId="8" xfId="0" applyFill="1" applyBorder="1" applyAlignment="1" applyProtection="1">
      <alignment horizontal="left" vertical="top"/>
      <protection locked="0"/>
    </xf>
    <xf numFmtId="0" fontId="0" fillId="9" borderId="10" xfId="0" applyFill="1" applyBorder="1" applyAlignment="1" applyProtection="1">
      <alignment horizontal="left" vertical="top"/>
      <protection locked="0"/>
    </xf>
    <xf numFmtId="14" fontId="0" fillId="9" borderId="7" xfId="0" applyNumberFormat="1" applyFill="1" applyBorder="1" applyAlignment="1" applyProtection="1">
      <alignment horizontal="left" vertical="top"/>
      <protection locked="0"/>
    </xf>
    <xf numFmtId="14" fontId="0" fillId="9" borderId="8" xfId="0" applyNumberFormat="1" applyFill="1" applyBorder="1" applyAlignment="1" applyProtection="1">
      <alignment horizontal="left" vertical="top"/>
      <protection locked="0"/>
    </xf>
    <xf numFmtId="14" fontId="0" fillId="9" borderId="10" xfId="0" applyNumberFormat="1" applyFill="1" applyBorder="1" applyAlignment="1" applyProtection="1">
      <alignment horizontal="left" vertical="top"/>
      <protection locked="0"/>
    </xf>
    <xf numFmtId="14" fontId="2" fillId="9" borderId="7" xfId="0" applyNumberFormat="1" applyFont="1" applyFill="1" applyBorder="1" applyAlignment="1" applyProtection="1">
      <alignment horizontal="left" vertical="top" wrapText="1"/>
      <protection locked="0"/>
    </xf>
    <xf numFmtId="14" fontId="0" fillId="9" borderId="8" xfId="0" applyNumberFormat="1" applyFill="1" applyBorder="1" applyAlignment="1" applyProtection="1">
      <alignment horizontal="left" vertical="top" wrapText="1"/>
      <protection locked="0"/>
    </xf>
    <xf numFmtId="14" fontId="0" fillId="9" borderId="10" xfId="0" applyNumberFormat="1" applyFill="1" applyBorder="1" applyAlignment="1" applyProtection="1">
      <alignment horizontal="left" vertical="top" wrapText="1"/>
      <protection locked="0"/>
    </xf>
    <xf numFmtId="0" fontId="16" fillId="12" borderId="9" xfId="0" applyFont="1" applyFill="1" applyBorder="1" applyAlignment="1" applyProtection="1">
      <alignment horizontal="left" vertical="center" wrapText="1"/>
    </xf>
    <xf numFmtId="0" fontId="16" fillId="12" borderId="0" xfId="0" applyFont="1" applyFill="1" applyBorder="1" applyAlignment="1" applyProtection="1">
      <alignment horizontal="left" vertical="center" wrapText="1"/>
    </xf>
    <xf numFmtId="0" fontId="16" fillId="12" borderId="16" xfId="0" applyFont="1" applyFill="1" applyBorder="1" applyAlignment="1" applyProtection="1">
      <alignment horizontal="left" vertical="center" wrapText="1"/>
    </xf>
    <xf numFmtId="0" fontId="44" fillId="12" borderId="9" xfId="0" applyFont="1" applyFill="1" applyBorder="1" applyAlignment="1" applyProtection="1">
      <alignment horizontal="left" vertical="center" wrapText="1"/>
    </xf>
    <xf numFmtId="0" fontId="44" fillId="12" borderId="0" xfId="0" applyFont="1" applyFill="1" applyBorder="1" applyAlignment="1" applyProtection="1">
      <alignment horizontal="left" vertical="center" wrapText="1"/>
    </xf>
    <xf numFmtId="0" fontId="44" fillId="12" borderId="16" xfId="0" applyFont="1" applyFill="1" applyBorder="1" applyAlignment="1" applyProtection="1">
      <alignment horizontal="left" vertical="center" wrapText="1"/>
    </xf>
    <xf numFmtId="0" fontId="9" fillId="12" borderId="9" xfId="0" applyFont="1" applyFill="1" applyBorder="1" applyAlignment="1" applyProtection="1">
      <alignment horizontal="left" vertical="center" wrapText="1"/>
    </xf>
    <xf numFmtId="0" fontId="9" fillId="12" borderId="0" xfId="0" applyFont="1" applyFill="1" applyBorder="1" applyAlignment="1" applyProtection="1">
      <alignment horizontal="left" vertical="center" wrapText="1"/>
    </xf>
    <xf numFmtId="0" fontId="9" fillId="12" borderId="16" xfId="0" applyFont="1" applyFill="1" applyBorder="1" applyAlignment="1" applyProtection="1">
      <alignment horizontal="left" vertical="center" wrapText="1"/>
    </xf>
    <xf numFmtId="0" fontId="59" fillId="12" borderId="9" xfId="0" applyFont="1" applyFill="1" applyBorder="1" applyAlignment="1" applyProtection="1">
      <alignment horizontal="left" vertical="center" wrapText="1"/>
    </xf>
    <xf numFmtId="0" fontId="59" fillId="12" borderId="0" xfId="0" applyFont="1" applyFill="1" applyBorder="1" applyAlignment="1" applyProtection="1">
      <alignment horizontal="left" vertical="center" wrapText="1"/>
    </xf>
    <xf numFmtId="0" fontId="59" fillId="12" borderId="16" xfId="0" applyFont="1" applyFill="1" applyBorder="1" applyAlignment="1" applyProtection="1">
      <alignment horizontal="left" vertical="center" wrapText="1"/>
    </xf>
    <xf numFmtId="0" fontId="24" fillId="3" borderId="7" xfId="0" applyFont="1" applyFill="1" applyBorder="1" applyAlignment="1" applyProtection="1">
      <alignment horizontal="left" vertical="center"/>
    </xf>
    <xf numFmtId="0" fontId="24" fillId="3" borderId="8" xfId="0" applyFont="1" applyFill="1" applyBorder="1" applyAlignment="1" applyProtection="1">
      <alignment horizontal="left" vertical="center"/>
    </xf>
    <xf numFmtId="0" fontId="24" fillId="3" borderId="19" xfId="0" applyFont="1" applyFill="1" applyBorder="1" applyAlignment="1" applyProtection="1">
      <alignment horizontal="left" vertical="center"/>
    </xf>
    <xf numFmtId="0" fontId="24" fillId="3" borderId="7" xfId="0" applyFont="1" applyFill="1" applyBorder="1" applyAlignment="1" applyProtection="1">
      <alignment horizontal="left"/>
    </xf>
    <xf numFmtId="0" fontId="24" fillId="3" borderId="8" xfId="0" applyFont="1" applyFill="1" applyBorder="1" applyAlignment="1" applyProtection="1">
      <alignment horizontal="left"/>
    </xf>
    <xf numFmtId="0" fontId="24" fillId="3" borderId="19" xfId="0" applyFont="1" applyFill="1" applyBorder="1" applyAlignment="1" applyProtection="1">
      <alignment horizontal="left"/>
    </xf>
    <xf numFmtId="0" fontId="23" fillId="2" borderId="7" xfId="0" applyFont="1" applyFill="1" applyBorder="1" applyAlignment="1" applyProtection="1">
      <alignment horizontal="left"/>
    </xf>
    <xf numFmtId="0" fontId="23" fillId="2" borderId="8" xfId="0" applyFont="1" applyFill="1" applyBorder="1" applyAlignment="1" applyProtection="1">
      <alignment horizontal="left"/>
    </xf>
    <xf numFmtId="0" fontId="23" fillId="2" borderId="19" xfId="0" applyFont="1" applyFill="1" applyBorder="1" applyAlignment="1" applyProtection="1">
      <alignment horizontal="left"/>
    </xf>
    <xf numFmtId="0" fontId="23" fillId="2" borderId="35" xfId="0" applyFont="1" applyFill="1" applyBorder="1" applyAlignment="1" applyProtection="1">
      <alignment horizontal="left"/>
    </xf>
    <xf numFmtId="0" fontId="23" fillId="2" borderId="2" xfId="0" applyFont="1" applyFill="1" applyBorder="1" applyAlignment="1" applyProtection="1">
      <alignment horizontal="left"/>
    </xf>
    <xf numFmtId="0" fontId="23" fillId="2" borderId="3" xfId="0" applyFont="1" applyFill="1" applyBorder="1" applyAlignment="1" applyProtection="1">
      <alignment horizontal="left"/>
    </xf>
    <xf numFmtId="0" fontId="16" fillId="12" borderId="69" xfId="0" applyFont="1" applyFill="1" applyBorder="1" applyAlignment="1" applyProtection="1">
      <alignment horizontal="left" vertical="top" wrapText="1"/>
    </xf>
    <xf numFmtId="0" fontId="16" fillId="12" borderId="70" xfId="0" applyFont="1" applyFill="1" applyBorder="1" applyAlignment="1" applyProtection="1">
      <alignment horizontal="left" vertical="top" wrapText="1"/>
    </xf>
    <xf numFmtId="0" fontId="16" fillId="12" borderId="71" xfId="0" applyFont="1" applyFill="1" applyBorder="1" applyAlignment="1" applyProtection="1">
      <alignment horizontal="left" vertical="top" wrapText="1"/>
    </xf>
    <xf numFmtId="0" fontId="25" fillId="2" borderId="0" xfId="0" applyFont="1" applyFill="1" applyBorder="1" applyAlignment="1" applyProtection="1">
      <alignment horizontal="center"/>
    </xf>
    <xf numFmtId="0" fontId="23" fillId="2" borderId="4" xfId="0" applyFont="1" applyFill="1" applyBorder="1" applyAlignment="1" applyProtection="1">
      <alignment horizontal="left"/>
    </xf>
    <xf numFmtId="0" fontId="18" fillId="11" borderId="72" xfId="0" applyFont="1" applyFill="1" applyBorder="1" applyAlignment="1" applyProtection="1">
      <alignment horizontal="left" wrapText="1"/>
    </xf>
    <xf numFmtId="0" fontId="18" fillId="11" borderId="73" xfId="0" applyFont="1" applyFill="1" applyBorder="1" applyAlignment="1" applyProtection="1">
      <alignment horizontal="left" wrapText="1"/>
    </xf>
    <xf numFmtId="0" fontId="18" fillId="11" borderId="61" xfId="0" applyFont="1" applyFill="1" applyBorder="1" applyAlignment="1" applyProtection="1">
      <alignment horizontal="left" wrapText="1"/>
    </xf>
    <xf numFmtId="0" fontId="25" fillId="3" borderId="7" xfId="0" applyFont="1" applyFill="1" applyBorder="1" applyAlignment="1" applyProtection="1">
      <alignment horizontal="left" vertical="center" wrapText="1" shrinkToFit="1"/>
    </xf>
    <xf numFmtId="0" fontId="25" fillId="3" borderId="8" xfId="0" applyFont="1" applyFill="1" applyBorder="1" applyAlignment="1" applyProtection="1">
      <alignment horizontal="left" vertical="center" wrapText="1" shrinkToFit="1"/>
    </xf>
    <xf numFmtId="0" fontId="25" fillId="3" borderId="19" xfId="0" applyFont="1" applyFill="1" applyBorder="1" applyAlignment="1" applyProtection="1">
      <alignment horizontal="left" vertical="center" wrapText="1" shrinkToFit="1"/>
    </xf>
    <xf numFmtId="0" fontId="0" fillId="2" borderId="7" xfId="0" applyNumberFormat="1" applyFill="1" applyBorder="1" applyAlignment="1" applyProtection="1">
      <alignment horizontal="left" vertical="center"/>
    </xf>
    <xf numFmtId="0" fontId="0" fillId="2" borderId="8" xfId="0" applyNumberFormat="1" applyFill="1" applyBorder="1" applyAlignment="1" applyProtection="1">
      <alignment horizontal="left" vertical="center"/>
    </xf>
    <xf numFmtId="0" fontId="0" fillId="2" borderId="10" xfId="0" applyNumberFormat="1" applyFill="1" applyBorder="1" applyAlignment="1" applyProtection="1">
      <alignment horizontal="left" vertical="center"/>
    </xf>
    <xf numFmtId="0" fontId="36" fillId="2" borderId="0" xfId="0" applyFont="1" applyFill="1" applyAlignment="1" applyProtection="1">
      <alignment horizontal="center"/>
    </xf>
    <xf numFmtId="0" fontId="21" fillId="2" borderId="0" xfId="0" applyFont="1" applyFill="1" applyAlignment="1" applyProtection="1">
      <alignment horizontal="center"/>
    </xf>
    <xf numFmtId="0" fontId="21" fillId="2" borderId="0" xfId="0" applyFont="1" applyFill="1" applyAlignment="1" applyProtection="1">
      <alignment horizontal="left"/>
    </xf>
    <xf numFmtId="0" fontId="26" fillId="3" borderId="21" xfId="0" applyFont="1" applyFill="1" applyBorder="1" applyAlignment="1" applyProtection="1">
      <alignment horizontal="left"/>
    </xf>
    <xf numFmtId="0" fontId="26" fillId="3" borderId="22" xfId="0" applyFont="1" applyFill="1" applyBorder="1" applyAlignment="1" applyProtection="1">
      <alignment horizontal="left"/>
    </xf>
    <xf numFmtId="0" fontId="26" fillId="3" borderId="39" xfId="0" applyFont="1" applyFill="1" applyBorder="1" applyAlignment="1" applyProtection="1">
      <alignment horizontal="left"/>
    </xf>
    <xf numFmtId="0" fontId="4" fillId="3" borderId="8" xfId="0" applyFont="1" applyFill="1" applyBorder="1" applyAlignment="1" applyProtection="1">
      <alignment horizontal="center"/>
    </xf>
    <xf numFmtId="0" fontId="4" fillId="3" borderId="19" xfId="0" applyFont="1" applyFill="1" applyBorder="1" applyAlignment="1" applyProtection="1">
      <alignment horizontal="center"/>
    </xf>
    <xf numFmtId="0" fontId="16" fillId="12" borderId="32" xfId="0" applyFont="1" applyFill="1" applyBorder="1" applyAlignment="1" applyProtection="1">
      <alignment horizontal="left" vertical="center" wrapText="1"/>
    </xf>
    <xf numFmtId="0" fontId="16" fillId="12" borderId="23" xfId="0" applyFont="1" applyFill="1" applyBorder="1" applyAlignment="1" applyProtection="1">
      <alignment horizontal="left" vertical="center" wrapText="1"/>
    </xf>
    <xf numFmtId="0" fontId="16" fillId="12" borderId="48" xfId="0" applyFont="1" applyFill="1" applyBorder="1" applyAlignment="1" applyProtection="1">
      <alignment horizontal="left" vertical="center" wrapText="1"/>
    </xf>
    <xf numFmtId="0" fontId="36" fillId="2" borderId="0" xfId="0" applyFont="1" applyFill="1" applyAlignment="1" applyProtection="1">
      <alignment horizontal="left" vertical="center"/>
    </xf>
    <xf numFmtId="0" fontId="29" fillId="5" borderId="69" xfId="0" applyFont="1" applyFill="1" applyBorder="1" applyAlignment="1" applyProtection="1">
      <alignment horizontal="left"/>
    </xf>
    <xf numFmtId="0" fontId="1" fillId="5" borderId="70" xfId="0" applyFont="1" applyFill="1" applyBorder="1" applyAlignment="1" applyProtection="1">
      <alignment horizontal="left"/>
    </xf>
    <xf numFmtId="0" fontId="1" fillId="5" borderId="71" xfId="0" applyFont="1" applyFill="1" applyBorder="1" applyAlignment="1" applyProtection="1">
      <alignment horizontal="left"/>
    </xf>
    <xf numFmtId="0" fontId="18" fillId="11" borderId="31" xfId="0" applyFont="1" applyFill="1" applyBorder="1" applyAlignment="1" applyProtection="1">
      <alignment horizontal="left" vertical="top" wrapText="1"/>
    </xf>
    <xf numFmtId="0" fontId="18" fillId="11" borderId="49" xfId="0" applyFont="1" applyFill="1" applyBorder="1" applyAlignment="1" applyProtection="1">
      <alignment horizontal="left" vertical="top" wrapText="1"/>
    </xf>
    <xf numFmtId="0" fontId="18" fillId="11" borderId="56" xfId="0" applyFont="1" applyFill="1" applyBorder="1" applyAlignment="1" applyProtection="1">
      <alignment horizontal="left" vertical="top" wrapText="1"/>
    </xf>
    <xf numFmtId="0" fontId="2" fillId="5" borderId="32" xfId="0" applyFont="1" applyFill="1" applyBorder="1" applyAlignment="1" applyProtection="1">
      <alignment horizontal="left"/>
    </xf>
    <xf numFmtId="0" fontId="2" fillId="5" borderId="23" xfId="0" applyFont="1" applyFill="1" applyBorder="1" applyAlignment="1" applyProtection="1">
      <alignment horizontal="left"/>
    </xf>
    <xf numFmtId="0" fontId="2" fillId="5" borderId="48" xfId="0" applyFont="1" applyFill="1" applyBorder="1" applyAlignment="1" applyProtection="1">
      <alignment horizontal="left"/>
    </xf>
    <xf numFmtId="0" fontId="1" fillId="5" borderId="9" xfId="0" applyFont="1" applyFill="1" applyBorder="1" applyAlignment="1" applyProtection="1">
      <alignment horizontal="left"/>
    </xf>
    <xf numFmtId="0" fontId="1" fillId="5" borderId="0" xfId="0" applyFont="1" applyFill="1" applyBorder="1" applyAlignment="1" applyProtection="1">
      <alignment horizontal="left"/>
    </xf>
    <xf numFmtId="0" fontId="1" fillId="5" borderId="16" xfId="0" applyFont="1" applyFill="1" applyBorder="1" applyAlignment="1" applyProtection="1">
      <alignment horizontal="left"/>
    </xf>
    <xf numFmtId="0" fontId="56" fillId="2" borderId="0" xfId="0" applyFont="1" applyFill="1" applyAlignment="1" applyProtection="1">
      <alignment horizontal="left" vertical="top" wrapText="1"/>
    </xf>
    <xf numFmtId="0" fontId="63" fillId="5" borderId="9" xfId="0" applyFont="1" applyFill="1" applyBorder="1" applyAlignment="1" applyProtection="1">
      <alignment horizontal="left"/>
    </xf>
    <xf numFmtId="0" fontId="63" fillId="5" borderId="0" xfId="0" applyFont="1" applyFill="1" applyBorder="1" applyAlignment="1" applyProtection="1">
      <alignment horizontal="left"/>
    </xf>
    <xf numFmtId="0" fontId="63" fillId="5" borderId="16" xfId="0" applyFont="1" applyFill="1" applyBorder="1" applyAlignment="1" applyProtection="1">
      <alignment horizontal="left"/>
    </xf>
    <xf numFmtId="0" fontId="44" fillId="5" borderId="69" xfId="0" applyFont="1" applyFill="1" applyBorder="1" applyAlignment="1" applyProtection="1">
      <alignment horizontal="left"/>
    </xf>
    <xf numFmtId="0" fontId="44" fillId="5" borderId="70" xfId="0" applyFont="1" applyFill="1" applyBorder="1" applyAlignment="1" applyProtection="1">
      <alignment horizontal="left"/>
    </xf>
    <xf numFmtId="0" fontId="44" fillId="5" borderId="71" xfId="0" applyFont="1" applyFill="1" applyBorder="1" applyAlignment="1" applyProtection="1">
      <alignment horizontal="left"/>
    </xf>
    <xf numFmtId="0" fontId="18" fillId="11" borderId="21" xfId="0" applyFont="1" applyFill="1" applyBorder="1" applyAlignment="1" applyProtection="1">
      <alignment horizontal="left" vertical="top" wrapText="1"/>
    </xf>
    <xf numFmtId="0" fontId="18" fillId="11" borderId="22" xfId="0" applyFont="1" applyFill="1" applyBorder="1" applyAlignment="1" applyProtection="1">
      <alignment horizontal="left" vertical="top" wrapText="1"/>
    </xf>
    <xf numFmtId="0" fontId="18" fillId="11" borderId="39" xfId="0" applyFont="1" applyFill="1" applyBorder="1" applyAlignment="1" applyProtection="1">
      <alignment horizontal="left" vertical="top" wrapText="1"/>
    </xf>
    <xf numFmtId="0" fontId="16" fillId="5" borderId="9" xfId="0" applyFont="1" applyFill="1" applyBorder="1" applyAlignment="1" applyProtection="1">
      <alignment horizontal="left"/>
    </xf>
    <xf numFmtId="0" fontId="16" fillId="5" borderId="0" xfId="0" applyFont="1" applyFill="1" applyBorder="1" applyAlignment="1" applyProtection="1">
      <alignment horizontal="left"/>
    </xf>
    <xf numFmtId="0" fontId="16" fillId="5" borderId="16" xfId="0" applyFont="1" applyFill="1" applyBorder="1" applyAlignment="1" applyProtection="1">
      <alignment horizontal="left"/>
    </xf>
    <xf numFmtId="3" fontId="1" fillId="2" borderId="0" xfId="0" applyNumberFormat="1" applyFont="1" applyFill="1" applyBorder="1" applyAlignment="1" applyProtection="1">
      <alignment horizontal="left"/>
    </xf>
    <xf numFmtId="0" fontId="23" fillId="3" borderId="7" xfId="0" applyFont="1" applyFill="1" applyBorder="1" applyAlignment="1" applyProtection="1">
      <alignment horizontal="left" vertical="center"/>
    </xf>
    <xf numFmtId="0" fontId="23" fillId="3" borderId="8" xfId="0" applyFont="1" applyFill="1" applyBorder="1" applyAlignment="1" applyProtection="1">
      <alignment horizontal="left" vertical="center"/>
    </xf>
    <xf numFmtId="0" fontId="23" fillId="3" borderId="10" xfId="0" applyFont="1" applyFill="1" applyBorder="1" applyAlignment="1" applyProtection="1">
      <alignment horizontal="left" vertical="center"/>
    </xf>
    <xf numFmtId="42" fontId="23" fillId="3" borderId="7" xfId="0" applyNumberFormat="1" applyFont="1" applyFill="1" applyBorder="1" applyAlignment="1" applyProtection="1">
      <alignment horizontal="left" vertical="center"/>
    </xf>
    <xf numFmtId="42" fontId="23" fillId="3" borderId="8" xfId="0" applyNumberFormat="1" applyFont="1" applyFill="1" applyBorder="1" applyAlignment="1" applyProtection="1">
      <alignment horizontal="left" vertical="center"/>
    </xf>
    <xf numFmtId="42" fontId="23" fillId="3" borderId="10" xfId="0" applyNumberFormat="1" applyFont="1" applyFill="1" applyBorder="1" applyAlignment="1" applyProtection="1">
      <alignment horizontal="left" vertical="center"/>
    </xf>
    <xf numFmtId="0" fontId="23" fillId="5" borderId="4" xfId="0" applyFont="1" applyFill="1" applyBorder="1" applyAlignment="1" applyProtection="1">
      <alignment horizontal="left" wrapText="1"/>
    </xf>
    <xf numFmtId="0" fontId="23" fillId="5" borderId="2" xfId="0" applyFont="1" applyFill="1" applyBorder="1" applyAlignment="1" applyProtection="1">
      <alignment horizontal="left" wrapText="1"/>
    </xf>
    <xf numFmtId="0" fontId="23" fillId="5" borderId="3" xfId="0" applyFont="1" applyFill="1" applyBorder="1" applyAlignment="1" applyProtection="1">
      <alignment horizontal="left" wrapText="1"/>
    </xf>
    <xf numFmtId="3" fontId="1" fillId="3" borderId="44" xfId="0" applyNumberFormat="1" applyFont="1" applyFill="1" applyBorder="1" applyAlignment="1" applyProtection="1">
      <alignment horizontal="left" vertical="center"/>
    </xf>
    <xf numFmtId="3" fontId="1" fillId="3" borderId="43" xfId="0" applyNumberFormat="1" applyFont="1" applyFill="1" applyBorder="1" applyAlignment="1" applyProtection="1">
      <alignment horizontal="left" vertical="center"/>
    </xf>
    <xf numFmtId="3" fontId="1" fillId="3" borderId="12" xfId="0" applyNumberFormat="1" applyFont="1" applyFill="1" applyBorder="1" applyAlignment="1" applyProtection="1">
      <alignment horizontal="left" vertical="center"/>
    </xf>
    <xf numFmtId="3" fontId="1" fillId="3" borderId="37" xfId="0" applyNumberFormat="1" applyFont="1" applyFill="1" applyBorder="1" applyAlignment="1" applyProtection="1">
      <alignment horizontal="left" vertical="center"/>
    </xf>
    <xf numFmtId="3" fontId="1" fillId="3" borderId="12" xfId="0" applyNumberFormat="1" applyFont="1" applyFill="1" applyBorder="1" applyAlignment="1" applyProtection="1">
      <alignment horizontal="left" vertical="center" wrapText="1"/>
    </xf>
    <xf numFmtId="3" fontId="1" fillId="3" borderId="37" xfId="0" applyNumberFormat="1" applyFont="1" applyFill="1" applyBorder="1" applyAlignment="1" applyProtection="1">
      <alignment horizontal="left" vertical="center" wrapText="1"/>
    </xf>
    <xf numFmtId="3" fontId="1" fillId="3" borderId="52" xfId="0" applyNumberFormat="1" applyFont="1" applyFill="1" applyBorder="1" applyAlignment="1" applyProtection="1">
      <alignment horizontal="left" vertical="center"/>
    </xf>
    <xf numFmtId="3" fontId="1" fillId="3" borderId="42" xfId="0" applyNumberFormat="1" applyFont="1" applyFill="1" applyBorder="1" applyAlignment="1" applyProtection="1">
      <alignment horizontal="left" vertical="center"/>
    </xf>
    <xf numFmtId="0" fontId="41" fillId="2" borderId="0" xfId="0" applyFont="1" applyFill="1" applyAlignment="1" applyProtection="1">
      <alignment horizontal="left" vertical="center"/>
    </xf>
    <xf numFmtId="0" fontId="0" fillId="2" borderId="41" xfId="0" applyNumberFormat="1" applyFill="1" applyBorder="1" applyAlignment="1" applyProtection="1">
      <alignment horizontal="left" vertical="center"/>
    </xf>
    <xf numFmtId="0" fontId="0" fillId="2" borderId="64" xfId="0" applyNumberFormat="1" applyFill="1" applyBorder="1" applyAlignment="1" applyProtection="1">
      <alignment horizontal="left" vertical="center"/>
    </xf>
    <xf numFmtId="0" fontId="0" fillId="2" borderId="65" xfId="0" applyNumberFormat="1" applyFill="1" applyBorder="1" applyAlignment="1" applyProtection="1">
      <alignment horizontal="left" vertical="center"/>
    </xf>
    <xf numFmtId="0" fontId="0" fillId="2" borderId="18" xfId="0" applyNumberFormat="1" applyFill="1" applyBorder="1" applyAlignment="1" applyProtection="1">
      <alignment horizontal="left" vertical="center"/>
    </xf>
    <xf numFmtId="0" fontId="0" fillId="2" borderId="19" xfId="0" applyNumberFormat="1" applyFill="1" applyBorder="1" applyAlignment="1" applyProtection="1">
      <alignment horizontal="left" vertical="center"/>
    </xf>
    <xf numFmtId="0" fontId="0" fillId="2" borderId="21" xfId="0" applyNumberFormat="1" applyFill="1" applyBorder="1" applyAlignment="1" applyProtection="1">
      <alignment horizontal="left" vertical="center"/>
    </xf>
    <xf numFmtId="0" fontId="0" fillId="2" borderId="22" xfId="0" applyNumberFormat="1" applyFill="1" applyBorder="1" applyAlignment="1" applyProtection="1">
      <alignment horizontal="left" vertical="center"/>
    </xf>
    <xf numFmtId="0" fontId="0" fillId="2" borderId="39" xfId="0" applyNumberFormat="1" applyFill="1" applyBorder="1" applyAlignment="1" applyProtection="1">
      <alignment horizontal="left" vertical="center"/>
    </xf>
    <xf numFmtId="0" fontId="36" fillId="2" borderId="0" xfId="12" applyFont="1" applyFill="1" applyAlignment="1" applyProtection="1">
      <alignment horizontal="center"/>
    </xf>
    <xf numFmtId="0" fontId="21" fillId="2" borderId="0" xfId="12" applyFont="1" applyFill="1" applyAlignment="1" applyProtection="1">
      <alignment horizontal="left" vertical="center"/>
    </xf>
    <xf numFmtId="0" fontId="2" fillId="5" borderId="32" xfId="12" applyFill="1" applyBorder="1" applyAlignment="1" applyProtection="1">
      <alignment horizontal="left"/>
    </xf>
    <xf numFmtId="0" fontId="2" fillId="5" borderId="23" xfId="12" applyFill="1" applyBorder="1" applyAlignment="1" applyProtection="1">
      <alignment horizontal="left"/>
    </xf>
    <xf numFmtId="0" fontId="2" fillId="5" borderId="48" xfId="12" applyFill="1" applyBorder="1" applyAlignment="1" applyProtection="1">
      <alignment horizontal="left"/>
    </xf>
    <xf numFmtId="0" fontId="2" fillId="5" borderId="9" xfId="12" applyFill="1" applyBorder="1" applyAlignment="1" applyProtection="1">
      <alignment horizontal="left"/>
    </xf>
    <xf numFmtId="0" fontId="2" fillId="5" borderId="0" xfId="12" applyFill="1" applyBorder="1" applyAlignment="1" applyProtection="1">
      <alignment horizontal="left"/>
    </xf>
    <xf numFmtId="0" fontId="2" fillId="5" borderId="16" xfId="12" applyFill="1" applyBorder="1" applyAlignment="1" applyProtection="1">
      <alignment horizontal="left"/>
    </xf>
    <xf numFmtId="0" fontId="29" fillId="5" borderId="69" xfId="12" applyFont="1" applyFill="1" applyBorder="1" applyAlignment="1" applyProtection="1">
      <alignment horizontal="left"/>
    </xf>
    <xf numFmtId="0" fontId="29" fillId="5" borderId="70" xfId="12" applyFont="1" applyFill="1" applyBorder="1" applyAlignment="1" applyProtection="1">
      <alignment horizontal="left"/>
    </xf>
    <xf numFmtId="0" fontId="29" fillId="5" borderId="71" xfId="12" applyFont="1" applyFill="1" applyBorder="1" applyAlignment="1" applyProtection="1">
      <alignment horizontal="left"/>
    </xf>
    <xf numFmtId="0" fontId="27" fillId="5" borderId="9" xfId="12" applyFont="1" applyFill="1" applyBorder="1" applyAlignment="1" applyProtection="1">
      <alignment horizontal="left"/>
    </xf>
    <xf numFmtId="0" fontId="27" fillId="5" borderId="0" xfId="12" applyFont="1" applyFill="1" applyBorder="1" applyAlignment="1" applyProtection="1">
      <alignment horizontal="left"/>
    </xf>
    <xf numFmtId="0" fontId="27" fillId="5" borderId="16" xfId="12" applyFont="1" applyFill="1" applyBorder="1" applyAlignment="1" applyProtection="1">
      <alignment horizontal="left"/>
    </xf>
    <xf numFmtId="0" fontId="18" fillId="11" borderId="21" xfId="12" applyFont="1" applyFill="1" applyBorder="1" applyAlignment="1" applyProtection="1">
      <alignment horizontal="left" vertical="top" wrapText="1"/>
    </xf>
    <xf numFmtId="0" fontId="18" fillId="11" borderId="22" xfId="12" applyFont="1" applyFill="1" applyBorder="1" applyAlignment="1" applyProtection="1">
      <alignment horizontal="left" vertical="top" wrapText="1"/>
    </xf>
    <xf numFmtId="0" fontId="6" fillId="2" borderId="0" xfId="12" applyFont="1" applyFill="1" applyAlignment="1" applyProtection="1">
      <alignment horizontal="left"/>
    </xf>
    <xf numFmtId="3" fontId="35" fillId="3" borderId="7" xfId="12" applyNumberFormat="1" applyFont="1" applyFill="1" applyBorder="1" applyAlignment="1" applyProtection="1">
      <alignment horizontal="left" vertical="center" wrapText="1" shrinkToFit="1"/>
    </xf>
    <xf numFmtId="3" fontId="35" fillId="3" borderId="8" xfId="12" applyNumberFormat="1" applyFont="1" applyFill="1" applyBorder="1" applyAlignment="1" applyProtection="1">
      <alignment horizontal="left" vertical="center" wrapText="1" shrinkToFit="1"/>
    </xf>
    <xf numFmtId="3" fontId="35" fillId="3" borderId="10" xfId="12" applyNumberFormat="1" applyFont="1" applyFill="1" applyBorder="1" applyAlignment="1" applyProtection="1">
      <alignment horizontal="left" vertical="center" wrapText="1" shrinkToFit="1"/>
    </xf>
    <xf numFmtId="3" fontId="35" fillId="3" borderId="7" xfId="12" applyNumberFormat="1" applyFont="1" applyFill="1" applyBorder="1" applyAlignment="1" applyProtection="1">
      <alignment horizontal="center" vertical="center" wrapText="1" shrinkToFit="1"/>
    </xf>
    <xf numFmtId="3" fontId="35" fillId="3" borderId="8" xfId="12" applyNumberFormat="1" applyFont="1" applyFill="1" applyBorder="1" applyAlignment="1" applyProtection="1">
      <alignment horizontal="center" vertical="center" wrapText="1" shrinkToFit="1"/>
    </xf>
    <xf numFmtId="3" fontId="35" fillId="3" borderId="10" xfId="12" applyNumberFormat="1" applyFont="1" applyFill="1" applyBorder="1" applyAlignment="1" applyProtection="1">
      <alignment horizontal="center" vertical="center" wrapText="1" shrinkToFit="1"/>
    </xf>
    <xf numFmtId="0" fontId="9" fillId="5" borderId="7" xfId="12" applyFont="1" applyFill="1" applyBorder="1" applyAlignment="1" applyProtection="1">
      <alignment horizontal="left" wrapText="1"/>
    </xf>
    <xf numFmtId="0" fontId="9" fillId="5" borderId="8" xfId="12" applyFont="1" applyFill="1" applyBorder="1" applyAlignment="1" applyProtection="1">
      <alignment horizontal="left" wrapText="1"/>
    </xf>
    <xf numFmtId="0" fontId="17" fillId="3" borderId="7" xfId="12" applyFont="1" applyFill="1" applyBorder="1" applyAlignment="1" applyProtection="1">
      <alignment horizontal="left"/>
    </xf>
    <xf numFmtId="0" fontId="17" fillId="3" borderId="8" xfId="12" applyFont="1" applyFill="1" applyBorder="1" applyAlignment="1" applyProtection="1">
      <alignment horizontal="left"/>
    </xf>
    <xf numFmtId="0" fontId="17" fillId="3" borderId="23" xfId="12" applyFont="1" applyFill="1" applyBorder="1" applyAlignment="1" applyProtection="1">
      <alignment horizontal="left"/>
    </xf>
    <xf numFmtId="0" fontId="17" fillId="3" borderId="24" xfId="12" applyFont="1" applyFill="1" applyBorder="1" applyAlignment="1" applyProtection="1">
      <alignment horizontal="left"/>
    </xf>
    <xf numFmtId="0" fontId="1" fillId="5" borderId="7" xfId="12" applyFont="1" applyFill="1" applyBorder="1" applyAlignment="1" applyProtection="1">
      <alignment horizontal="left" vertical="center" wrapText="1"/>
    </xf>
    <xf numFmtId="0" fontId="1" fillId="5" borderId="8" xfId="12" applyFont="1" applyFill="1" applyBorder="1" applyAlignment="1" applyProtection="1">
      <alignment horizontal="left" vertical="center" wrapText="1"/>
    </xf>
    <xf numFmtId="0" fontId="43" fillId="3" borderId="21" xfId="0" applyFont="1" applyFill="1" applyBorder="1" applyAlignment="1" applyProtection="1">
      <alignment horizontal="left" wrapText="1"/>
    </xf>
    <xf numFmtId="0" fontId="43" fillId="3" borderId="22" xfId="0" applyFont="1" applyFill="1" applyBorder="1" applyAlignment="1" applyProtection="1">
      <alignment horizontal="left" wrapText="1"/>
    </xf>
    <xf numFmtId="0" fontId="43" fillId="3" borderId="39" xfId="0" applyFont="1" applyFill="1" applyBorder="1" applyAlignment="1" applyProtection="1">
      <alignment horizontal="left" wrapText="1"/>
    </xf>
    <xf numFmtId="0" fontId="8" fillId="2" borderId="46" xfId="0" applyFont="1" applyFill="1" applyBorder="1" applyAlignment="1" applyProtection="1">
      <alignment horizontal="center"/>
    </xf>
    <xf numFmtId="0" fontId="8" fillId="2" borderId="22" xfId="0" applyFont="1" applyFill="1" applyBorder="1" applyAlignment="1" applyProtection="1">
      <alignment horizontal="center"/>
    </xf>
    <xf numFmtId="0" fontId="8" fillId="2" borderId="39" xfId="0" applyFont="1" applyFill="1" applyBorder="1" applyAlignment="1" applyProtection="1">
      <alignment horizontal="center"/>
    </xf>
    <xf numFmtId="0" fontId="1" fillId="3" borderId="18" xfId="0" applyFont="1" applyFill="1" applyBorder="1" applyAlignment="1" applyProtection="1">
      <alignment horizontal="left" vertical="center"/>
    </xf>
    <xf numFmtId="0" fontId="1" fillId="3" borderId="10" xfId="0" applyFont="1" applyFill="1" applyBorder="1" applyAlignment="1" applyProtection="1">
      <alignment horizontal="left" vertical="center"/>
    </xf>
    <xf numFmtId="0" fontId="1" fillId="3" borderId="41" xfId="0" applyFont="1" applyFill="1" applyBorder="1" applyAlignment="1" applyProtection="1">
      <alignment horizontal="left" vertical="center"/>
    </xf>
    <xf numFmtId="0" fontId="1" fillId="3" borderId="57" xfId="0" applyFont="1" applyFill="1" applyBorder="1" applyAlignment="1" applyProtection="1">
      <alignment horizontal="left" vertical="center"/>
    </xf>
    <xf numFmtId="0" fontId="9" fillId="2" borderId="31" xfId="0" applyFont="1" applyFill="1" applyBorder="1" applyAlignment="1" applyProtection="1">
      <alignment horizontal="center"/>
    </xf>
    <xf numFmtId="0" fontId="9" fillId="2" borderId="62" xfId="0" applyFont="1" applyFill="1" applyBorder="1" applyAlignment="1" applyProtection="1">
      <alignment horizontal="center"/>
    </xf>
    <xf numFmtId="0" fontId="9" fillId="2" borderId="40" xfId="0" applyFont="1" applyFill="1" applyBorder="1" applyAlignment="1" applyProtection="1">
      <alignment horizontal="center"/>
    </xf>
    <xf numFmtId="0" fontId="9" fillId="2" borderId="27" xfId="0" applyFont="1" applyFill="1" applyBorder="1" applyAlignment="1" applyProtection="1">
      <alignment horizontal="center"/>
    </xf>
    <xf numFmtId="0" fontId="9" fillId="2" borderId="49" xfId="0" applyFont="1" applyFill="1" applyBorder="1" applyAlignment="1" applyProtection="1">
      <alignment horizontal="center"/>
    </xf>
    <xf numFmtId="0" fontId="9" fillId="2" borderId="56" xfId="0" applyFont="1" applyFill="1" applyBorder="1" applyAlignment="1" applyProtection="1">
      <alignment horizontal="center"/>
    </xf>
    <xf numFmtId="0" fontId="9" fillId="2" borderId="26" xfId="0" applyFont="1" applyFill="1" applyBorder="1" applyAlignment="1" applyProtection="1">
      <alignment horizontal="center"/>
    </xf>
    <xf numFmtId="0" fontId="9" fillId="2" borderId="63" xfId="0" applyFont="1" applyFill="1" applyBorder="1" applyAlignment="1" applyProtection="1">
      <alignment horizontal="center"/>
    </xf>
    <xf numFmtId="0" fontId="1" fillId="3" borderId="21" xfId="0" applyFont="1" applyFill="1" applyBorder="1" applyAlignment="1" applyProtection="1">
      <alignment horizontal="left" vertical="center"/>
    </xf>
    <xf numFmtId="0" fontId="1" fillId="3" borderId="47" xfId="0" applyFont="1" applyFill="1" applyBorder="1" applyAlignment="1" applyProtection="1">
      <alignment horizontal="left" vertical="center"/>
    </xf>
    <xf numFmtId="0" fontId="1" fillId="3" borderId="18" xfId="0" applyFont="1" applyFill="1" applyBorder="1" applyAlignment="1" applyProtection="1">
      <alignment horizontal="left"/>
    </xf>
    <xf numFmtId="0" fontId="1" fillId="3" borderId="10" xfId="0" applyFont="1" applyFill="1" applyBorder="1" applyAlignment="1" applyProtection="1">
      <alignment horizontal="left"/>
    </xf>
    <xf numFmtId="0" fontId="0" fillId="2" borderId="41" xfId="0" applyNumberFormat="1" applyFill="1" applyBorder="1" applyAlignment="1" applyProtection="1">
      <alignment horizontal="left"/>
    </xf>
    <xf numFmtId="0" fontId="0" fillId="2" borderId="64" xfId="0" applyNumberFormat="1" applyFill="1" applyBorder="1" applyAlignment="1" applyProtection="1">
      <alignment horizontal="left"/>
    </xf>
    <xf numFmtId="0" fontId="0" fillId="2" borderId="65" xfId="0" applyNumberFormat="1" applyFill="1" applyBorder="1" applyAlignment="1" applyProtection="1">
      <alignment horizontal="left"/>
    </xf>
    <xf numFmtId="0" fontId="29" fillId="5" borderId="28" xfId="0" applyFont="1" applyFill="1" applyBorder="1" applyAlignment="1" applyProtection="1">
      <alignment wrapText="1"/>
    </xf>
    <xf numFmtId="0" fontId="29" fillId="5" borderId="0" xfId="0" applyFont="1" applyFill="1" applyBorder="1" applyAlignment="1" applyProtection="1">
      <alignment wrapText="1"/>
    </xf>
    <xf numFmtId="0" fontId="2" fillId="5" borderId="5" xfId="0" applyFont="1" applyFill="1" applyBorder="1" applyAlignment="1" applyProtection="1">
      <alignment vertical="top" wrapText="1"/>
    </xf>
    <xf numFmtId="0" fontId="2" fillId="5" borderId="23" xfId="0" applyFont="1" applyFill="1" applyBorder="1" applyAlignment="1" applyProtection="1">
      <alignment vertical="top" wrapText="1"/>
    </xf>
    <xf numFmtId="0" fontId="2" fillId="5" borderId="28" xfId="0" applyFont="1" applyFill="1" applyBorder="1" applyAlignment="1" applyProtection="1">
      <alignment wrapText="1"/>
    </xf>
    <xf numFmtId="0" fontId="2" fillId="5" borderId="0" xfId="0" applyFont="1" applyFill="1" applyBorder="1" applyAlignment="1" applyProtection="1">
      <alignment wrapText="1"/>
    </xf>
    <xf numFmtId="0" fontId="29" fillId="5" borderId="29" xfId="0" applyFont="1" applyFill="1" applyBorder="1" applyAlignment="1" applyProtection="1">
      <alignment wrapText="1"/>
    </xf>
    <xf numFmtId="0" fontId="29" fillId="5" borderId="26" xfId="0" applyFont="1" applyFill="1" applyBorder="1" applyAlignment="1" applyProtection="1">
      <alignment wrapText="1"/>
    </xf>
    <xf numFmtId="0" fontId="6" fillId="2" borderId="0" xfId="0" applyFont="1" applyFill="1" applyBorder="1" applyAlignment="1" applyProtection="1">
      <alignment horizontal="left"/>
    </xf>
    <xf numFmtId="0" fontId="0" fillId="2" borderId="21" xfId="0" applyNumberFormat="1" applyFill="1" applyBorder="1" applyAlignment="1" applyProtection="1">
      <alignment horizontal="left"/>
    </xf>
    <xf numFmtId="0" fontId="0" fillId="2" borderId="22" xfId="0" applyNumberFormat="1" applyFill="1" applyBorder="1" applyAlignment="1" applyProtection="1">
      <alignment horizontal="left"/>
    </xf>
    <xf numFmtId="0" fontId="0" fillId="2" borderId="39" xfId="0" applyNumberFormat="1" applyFill="1" applyBorder="1" applyAlignment="1" applyProtection="1">
      <alignment horizontal="left"/>
    </xf>
    <xf numFmtId="0" fontId="0" fillId="2" borderId="18" xfId="0" applyNumberFormat="1" applyFill="1" applyBorder="1" applyAlignment="1" applyProtection="1">
      <alignment horizontal="left"/>
    </xf>
    <xf numFmtId="0" fontId="0" fillId="2" borderId="8" xfId="0" applyNumberFormat="1" applyFill="1" applyBorder="1" applyAlignment="1" applyProtection="1">
      <alignment horizontal="left"/>
    </xf>
    <xf numFmtId="0" fontId="0" fillId="2" borderId="19" xfId="0" applyNumberFormat="1" applyFill="1" applyBorder="1" applyAlignment="1" applyProtection="1">
      <alignment horizontal="left"/>
    </xf>
    <xf numFmtId="0" fontId="16" fillId="5" borderId="5" xfId="0" applyFont="1" applyFill="1" applyBorder="1" applyAlignment="1" applyProtection="1">
      <alignment horizontal="left" vertical="center" wrapText="1"/>
    </xf>
    <xf numFmtId="0" fontId="16" fillId="5" borderId="23" xfId="0" applyFont="1" applyFill="1" applyBorder="1" applyAlignment="1" applyProtection="1">
      <alignment horizontal="left" vertical="center" wrapText="1"/>
    </xf>
    <xf numFmtId="0" fontId="16" fillId="5" borderId="24" xfId="0" applyFont="1" applyFill="1" applyBorder="1" applyAlignment="1" applyProtection="1">
      <alignment horizontal="left" vertical="center" wrapText="1"/>
    </xf>
    <xf numFmtId="0" fontId="16" fillId="5" borderId="28" xfId="0" applyFont="1" applyFill="1" applyBorder="1" applyAlignment="1" applyProtection="1">
      <alignment horizontal="left" vertical="center" wrapText="1"/>
    </xf>
    <xf numFmtId="0" fontId="16" fillId="5" borderId="0" xfId="0" applyFont="1" applyFill="1" applyBorder="1" applyAlignment="1" applyProtection="1">
      <alignment horizontal="left" vertical="center" wrapText="1"/>
    </xf>
    <xf numFmtId="0" fontId="44" fillId="5" borderId="28" xfId="0" applyFont="1" applyFill="1" applyBorder="1" applyAlignment="1" applyProtection="1">
      <alignment horizontal="left" vertical="center" wrapText="1"/>
    </xf>
    <xf numFmtId="0" fontId="44" fillId="5" borderId="0" xfId="0" applyFont="1" applyFill="1" applyBorder="1" applyAlignment="1" applyProtection="1">
      <alignment horizontal="left" vertical="center" wrapText="1"/>
    </xf>
    <xf numFmtId="14" fontId="4" fillId="3" borderId="2" xfId="0" applyNumberFormat="1" applyFont="1" applyFill="1" applyBorder="1" applyAlignment="1" applyProtection="1">
      <alignment horizontal="center"/>
    </xf>
    <xf numFmtId="14" fontId="4" fillId="3" borderId="3" xfId="0" applyNumberFormat="1" applyFont="1" applyFill="1" applyBorder="1" applyAlignment="1" applyProtection="1">
      <alignment horizontal="center"/>
    </xf>
    <xf numFmtId="14" fontId="4" fillId="3" borderId="45" xfId="0" applyNumberFormat="1" applyFont="1" applyFill="1" applyBorder="1" applyAlignment="1" applyProtection="1">
      <alignment horizontal="center"/>
    </xf>
    <xf numFmtId="14" fontId="4" fillId="3" borderId="36" xfId="0" applyNumberFormat="1" applyFont="1" applyFill="1" applyBorder="1" applyAlignment="1" applyProtection="1">
      <alignment horizontal="center"/>
    </xf>
    <xf numFmtId="0" fontId="4" fillId="3" borderId="18" xfId="0" applyFont="1" applyFill="1" applyBorder="1" applyAlignment="1" applyProtection="1">
      <alignment horizontal="left" vertical="center"/>
    </xf>
    <xf numFmtId="0" fontId="4" fillId="3" borderId="10" xfId="0" applyFont="1" applyFill="1" applyBorder="1" applyAlignment="1" applyProtection="1">
      <alignment horizontal="left" vertical="center"/>
    </xf>
    <xf numFmtId="0" fontId="25" fillId="2" borderId="0" xfId="0" applyFont="1" applyFill="1" applyBorder="1" applyAlignment="1" applyProtection="1">
      <alignment horizontal="left"/>
    </xf>
    <xf numFmtId="0" fontId="44" fillId="5" borderId="29" xfId="0" applyFont="1" applyFill="1" applyBorder="1" applyAlignment="1" applyProtection="1">
      <alignment horizontal="left" vertical="center" wrapText="1"/>
    </xf>
    <xf numFmtId="0" fontId="44" fillId="5" borderId="26" xfId="0" applyFont="1" applyFill="1" applyBorder="1" applyAlignment="1" applyProtection="1">
      <alignment horizontal="left" vertical="center" wrapText="1"/>
    </xf>
  </cellXfs>
  <cellStyles count="18">
    <cellStyle name="Euro" xfId="1"/>
    <cellStyle name="Euro 2" xfId="2"/>
    <cellStyle name="Euro 2 2" xfId="3"/>
    <cellStyle name="Euro 2 3" xfId="11"/>
    <cellStyle name="Euro 2 4" xfId="13"/>
    <cellStyle name="Euro 2 5" xfId="15"/>
    <cellStyle name="Hyperlink" xfId="17" builtinId="8"/>
    <cellStyle name="Komma 2" xfId="4"/>
    <cellStyle name="Komma 4 2" xfId="5"/>
    <cellStyle name="Normal 2" xfId="6"/>
    <cellStyle name="Procent" xfId="7" builtinId="5"/>
    <cellStyle name="Standaard" xfId="0" builtinId="0"/>
    <cellStyle name="Standaard 2" xfId="8"/>
    <cellStyle name="Standaard 3" xfId="10"/>
    <cellStyle name="Standaard 4" xfId="14"/>
    <cellStyle name="Standaard 5" xfId="12"/>
    <cellStyle name="Valuta" xfId="16" builtinId="4"/>
    <cellStyle name="Valuta 2 3" xfId="9"/>
  </cellStyles>
  <dxfs count="122">
    <dxf>
      <font>
        <b/>
        <i val="0"/>
        <color rgb="FFFF0000"/>
      </font>
    </dxf>
    <dxf>
      <font>
        <b/>
        <i val="0"/>
        <color rgb="FFFF0000"/>
      </font>
    </dxf>
    <dxf>
      <font>
        <b/>
        <i val="0"/>
        <color rgb="FF00B050"/>
      </font>
    </dxf>
    <dxf>
      <font>
        <b/>
        <i val="0"/>
        <color rgb="FFFF0000"/>
      </font>
    </dxf>
    <dxf>
      <font>
        <b/>
        <i val="0"/>
        <color rgb="FFFF0000"/>
      </font>
    </dxf>
    <dxf>
      <font>
        <b/>
        <i val="0"/>
        <color rgb="FF00B050"/>
      </font>
    </dxf>
    <dxf>
      <font>
        <b/>
        <i val="0"/>
        <color rgb="FFFF0000"/>
      </font>
    </dxf>
    <dxf>
      <font>
        <b/>
        <i val="0"/>
        <color rgb="FFFF0000"/>
      </font>
    </dxf>
    <dxf>
      <font>
        <b/>
        <i val="0"/>
        <color rgb="FF00B050"/>
      </font>
    </dxf>
    <dxf>
      <font>
        <color rgb="FF92D050"/>
      </font>
    </dxf>
    <dxf>
      <font>
        <color rgb="FFFF0000"/>
      </font>
    </dxf>
    <dxf>
      <font>
        <b/>
        <i val="0"/>
        <color rgb="FFFF0000"/>
      </font>
    </dxf>
    <dxf>
      <font>
        <color rgb="FF92D050"/>
      </font>
    </dxf>
    <dxf>
      <font>
        <color rgb="FFFF0000"/>
      </font>
    </dxf>
    <dxf>
      <font>
        <b/>
        <i val="0"/>
        <color rgb="FFFF0000"/>
      </font>
    </dxf>
    <dxf>
      <font>
        <color rgb="FF92D050"/>
      </font>
    </dxf>
    <dxf>
      <font>
        <color rgb="FFFF0000"/>
      </font>
    </dxf>
    <dxf>
      <font>
        <b/>
        <i val="0"/>
        <color rgb="FFFF0000"/>
      </font>
    </dxf>
    <dxf>
      <font>
        <color rgb="FF92D050"/>
      </font>
    </dxf>
    <dxf>
      <font>
        <color rgb="FFFF0000"/>
      </font>
    </dxf>
    <dxf>
      <font>
        <b/>
        <i val="0"/>
        <color rgb="FFFF0000"/>
      </font>
    </dxf>
    <dxf>
      <font>
        <color rgb="FF92D050"/>
      </font>
    </dxf>
    <dxf>
      <font>
        <color rgb="FFFF0000"/>
      </font>
    </dxf>
    <dxf>
      <font>
        <b/>
        <i val="0"/>
        <color rgb="FFFF0000"/>
      </font>
    </dxf>
    <dxf>
      <font>
        <color rgb="FF92D050"/>
      </font>
    </dxf>
    <dxf>
      <font>
        <color rgb="FFFF0000"/>
      </font>
    </dxf>
    <dxf>
      <font>
        <b/>
        <i val="0"/>
        <color rgb="FFFF0000"/>
      </font>
    </dxf>
    <dxf>
      <font>
        <color rgb="FF92D050"/>
      </font>
    </dxf>
    <dxf>
      <font>
        <color rgb="FFFF0000"/>
      </font>
    </dxf>
    <dxf>
      <font>
        <b/>
        <i val="0"/>
        <color rgb="FFFF0000"/>
      </font>
    </dxf>
    <dxf>
      <font>
        <color rgb="FF92D050"/>
      </font>
    </dxf>
    <dxf>
      <font>
        <color rgb="FFFF0000"/>
      </font>
    </dxf>
    <dxf>
      <font>
        <b/>
        <i val="0"/>
        <color rgb="FFFF0000"/>
      </font>
    </dxf>
    <dxf>
      <font>
        <color rgb="FF92D050"/>
      </font>
    </dxf>
    <dxf>
      <font>
        <color rgb="FFFF0000"/>
      </font>
    </dxf>
    <dxf>
      <font>
        <b/>
        <i val="0"/>
        <color rgb="FFFF0000"/>
      </font>
    </dxf>
    <dxf>
      <font>
        <color rgb="FF92D050"/>
      </font>
    </dxf>
    <dxf>
      <font>
        <color rgb="FFFF0000"/>
      </font>
    </dxf>
    <dxf>
      <font>
        <b/>
        <i val="0"/>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b/>
        <i val="0"/>
        <color rgb="FFFF0000"/>
      </font>
    </dxf>
    <dxf>
      <font>
        <b/>
        <i val="0"/>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b/>
        <i val="0"/>
        <color rgb="FFFF0000"/>
      </font>
    </dxf>
    <dxf>
      <font>
        <b/>
        <i val="0"/>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b/>
        <i val="0"/>
        <color rgb="FFFF0000"/>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FFFF99"/>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mailto:pppbeheer@rvo.nl?subject=Financial%20report" TargetMode="External"/></Relationships>
</file>

<file path=xl/drawings/_rels/drawing2.xml.rels><?xml version="1.0" encoding="UTF-8" standalone="yes"?>
<Relationships xmlns="http://schemas.openxmlformats.org/package/2006/relationships"><Relationship Id="rId2" Type="http://schemas.openxmlformats.org/officeDocument/2006/relationships/hyperlink" Target="#'Financial Report'!C47"/><Relationship Id="rId1" Type="http://schemas.openxmlformats.org/officeDocument/2006/relationships/hyperlink" Target="mailto:pppbeheer@rvo.nl?subject=Financial%20report:%20problem%20using%20RVO%20template" TargetMode="External"/></Relationships>
</file>

<file path=xl/drawings/_rels/drawing3.xml.rels><?xml version="1.0" encoding="UTF-8" standalone="yes"?>
<Relationships xmlns="http://schemas.openxmlformats.org/package/2006/relationships"><Relationship Id="rId2" Type="http://schemas.openxmlformats.org/officeDocument/2006/relationships/hyperlink" Target="#'Liquidity requirement '!I44"/><Relationship Id="rId1" Type="http://schemas.openxmlformats.org/officeDocument/2006/relationships/hyperlink" Target="#'Liquidity requirement '!C48"/></Relationships>
</file>

<file path=xl/drawings/_rels/drawing4.xml.rels><?xml version="1.0" encoding="UTF-8" standalone="yes"?>
<Relationships xmlns="http://schemas.openxmlformats.org/package/2006/relationships"><Relationship Id="rId1" Type="http://schemas.openxmlformats.org/officeDocument/2006/relationships/hyperlink" Target="#'Adjusted Liquidity requirement '!C46"/></Relationships>
</file>

<file path=xl/drawings/drawing1.xml><?xml version="1.0" encoding="utf-8"?>
<xdr:wsDr xmlns:xdr="http://schemas.openxmlformats.org/drawingml/2006/spreadsheetDrawing" xmlns:a="http://schemas.openxmlformats.org/drawingml/2006/main">
  <xdr:twoCellAnchor>
    <xdr:from>
      <xdr:col>3</xdr:col>
      <xdr:colOff>95237</xdr:colOff>
      <xdr:row>2</xdr:row>
      <xdr:rowOff>138545</xdr:rowOff>
    </xdr:from>
    <xdr:to>
      <xdr:col>3</xdr:col>
      <xdr:colOff>1463377</xdr:colOff>
      <xdr:row>3</xdr:row>
      <xdr:rowOff>25978</xdr:rowOff>
    </xdr:to>
    <xdr:sp macro="" textlink="">
      <xdr:nvSpPr>
        <xdr:cNvPr id="2" name="Tekstvak 1">
          <a:hlinkClick xmlns:r="http://schemas.openxmlformats.org/officeDocument/2006/relationships" r:id="rId1"/>
        </xdr:cNvPr>
        <xdr:cNvSpPr txBox="1"/>
      </xdr:nvSpPr>
      <xdr:spPr>
        <a:xfrm>
          <a:off x="2883464" y="502227"/>
          <a:ext cx="1368140" cy="329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u="sng">
              <a:solidFill>
                <a:srgbClr val="0070C0"/>
              </a:solidFill>
              <a:latin typeface="Arial" panose="020B0604020202020204" pitchFamily="34" charset="0"/>
              <a:cs typeface="Arial" panose="020B0604020202020204" pitchFamily="34" charset="0"/>
            </a:rPr>
            <a:t>pppbeheer@rvo.nl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1178725</xdr:colOff>
      <xdr:row>8</xdr:row>
      <xdr:rowOff>166684</xdr:rowOff>
    </xdr:from>
    <xdr:to>
      <xdr:col>10</xdr:col>
      <xdr:colOff>916787</xdr:colOff>
      <xdr:row>10</xdr:row>
      <xdr:rowOff>107153</xdr:rowOff>
    </xdr:to>
    <xdr:sp macro="" textlink="">
      <xdr:nvSpPr>
        <xdr:cNvPr id="2" name="Tekstvak 1">
          <a:hlinkClick xmlns:r="http://schemas.openxmlformats.org/officeDocument/2006/relationships" r:id="rId1"/>
        </xdr:cNvPr>
        <xdr:cNvSpPr txBox="1"/>
      </xdr:nvSpPr>
      <xdr:spPr>
        <a:xfrm>
          <a:off x="13370725" y="2119309"/>
          <a:ext cx="2547937" cy="32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u="sng" baseline="0">
              <a:solidFill>
                <a:srgbClr val="0000FF"/>
              </a:solidFill>
              <a:uFill>
                <a:solidFill>
                  <a:srgbClr val="0000FF"/>
                </a:solidFill>
              </a:uFill>
              <a:latin typeface="Arial" panose="020B0604020202020204" pitchFamily="34" charset="0"/>
              <a:cs typeface="Arial" panose="020B0604020202020204" pitchFamily="34" charset="0"/>
            </a:rPr>
            <a:t>pppbeheer@rvo.nl</a:t>
          </a:r>
        </a:p>
      </xdr:txBody>
    </xdr:sp>
    <xdr:clientData/>
  </xdr:twoCellAnchor>
  <xdr:twoCellAnchor>
    <xdr:from>
      <xdr:col>1</xdr:col>
      <xdr:colOff>1785940</xdr:colOff>
      <xdr:row>4</xdr:row>
      <xdr:rowOff>95250</xdr:rowOff>
    </xdr:from>
    <xdr:to>
      <xdr:col>2</xdr:col>
      <xdr:colOff>392909</xdr:colOff>
      <xdr:row>6</xdr:row>
      <xdr:rowOff>71437</xdr:rowOff>
    </xdr:to>
    <xdr:sp macro="" textlink="">
      <xdr:nvSpPr>
        <xdr:cNvPr id="3" name="Tekstvak 2">
          <a:hlinkClick xmlns:r="http://schemas.openxmlformats.org/officeDocument/2006/relationships" r:id="rId2"/>
        </xdr:cNvPr>
        <xdr:cNvSpPr txBox="1"/>
      </xdr:nvSpPr>
      <xdr:spPr>
        <a:xfrm>
          <a:off x="2107409" y="1143000"/>
          <a:ext cx="2083594"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u="sng">
              <a:solidFill>
                <a:srgbClr val="0000FF"/>
              </a:solidFill>
              <a:uFill>
                <a:solidFill>
                  <a:srgbClr val="0000FF"/>
                </a:solidFill>
              </a:uFill>
              <a:latin typeface="Arial" panose="020B0604020202020204" pitchFamily="34" charset="0"/>
              <a:cs typeface="Arial" panose="020B0604020202020204" pitchFamily="34" charset="0"/>
            </a:rPr>
            <a:t>C47</a:t>
          </a:r>
          <a:r>
            <a:rPr lang="en-GB" sz="1200" u="sng" baseline="0">
              <a:solidFill>
                <a:srgbClr val="0000FF"/>
              </a:solidFill>
              <a:uFill>
                <a:solidFill>
                  <a:srgbClr val="0000FF"/>
                </a:solidFill>
              </a:uFill>
              <a:latin typeface="Arial" panose="020B0604020202020204" pitchFamily="34" charset="0"/>
              <a:cs typeface="Arial" panose="020B0604020202020204" pitchFamily="34" charset="0"/>
            </a:rPr>
            <a:t> / </a:t>
          </a:r>
          <a:r>
            <a:rPr lang="en-GB" sz="1200" b="1" u="sng" baseline="0">
              <a:solidFill>
                <a:srgbClr val="0000FF"/>
              </a:solidFill>
              <a:uFill>
                <a:solidFill>
                  <a:srgbClr val="0000FF"/>
                </a:solidFill>
              </a:uFill>
              <a:latin typeface="Arial" panose="020B0604020202020204" pitchFamily="34" charset="0"/>
              <a:cs typeface="Arial" panose="020B0604020202020204" pitchFamily="34" charset="0"/>
            </a:rPr>
            <a:t>D47</a:t>
          </a:r>
          <a:endParaRPr lang="en-GB" sz="1200" b="1" u="sng">
            <a:solidFill>
              <a:srgbClr val="0000FF"/>
            </a:solidFill>
            <a:uFill>
              <a:solidFill>
                <a:srgbClr val="0000FF"/>
              </a:solidFill>
            </a:u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738189</xdr:colOff>
      <xdr:row>1</xdr:row>
      <xdr:rowOff>130972</xdr:rowOff>
    </xdr:from>
    <xdr:to>
      <xdr:col>1</xdr:col>
      <xdr:colOff>1202533</xdr:colOff>
      <xdr:row>3</xdr:row>
      <xdr:rowOff>166690</xdr:rowOff>
    </xdr:to>
    <xdr:sp macro="" textlink="">
      <xdr:nvSpPr>
        <xdr:cNvPr id="2" name="Tekstvak 1">
          <a:hlinkClick xmlns:r="http://schemas.openxmlformats.org/officeDocument/2006/relationships" r:id="rId1"/>
        </xdr:cNvPr>
        <xdr:cNvSpPr txBox="1"/>
      </xdr:nvSpPr>
      <xdr:spPr>
        <a:xfrm>
          <a:off x="3393283" y="428628"/>
          <a:ext cx="464344" cy="369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solidFill>
                <a:srgbClr val="0000FF"/>
              </a:solidFill>
            </a:rPr>
            <a:t>C48</a:t>
          </a:r>
        </a:p>
      </xdr:txBody>
    </xdr:sp>
    <xdr:clientData/>
  </xdr:twoCellAnchor>
  <xdr:twoCellAnchor>
    <xdr:from>
      <xdr:col>1</xdr:col>
      <xdr:colOff>1152521</xdr:colOff>
      <xdr:row>1</xdr:row>
      <xdr:rowOff>128594</xdr:rowOff>
    </xdr:from>
    <xdr:to>
      <xdr:col>2</xdr:col>
      <xdr:colOff>33334</xdr:colOff>
      <xdr:row>3</xdr:row>
      <xdr:rowOff>164312</xdr:rowOff>
    </xdr:to>
    <xdr:sp macro="" textlink="">
      <xdr:nvSpPr>
        <xdr:cNvPr id="3" name="Tekstvak 2">
          <a:hlinkClick xmlns:r="http://schemas.openxmlformats.org/officeDocument/2006/relationships" r:id="rId2"/>
        </xdr:cNvPr>
        <xdr:cNvSpPr txBox="1"/>
      </xdr:nvSpPr>
      <xdr:spPr>
        <a:xfrm>
          <a:off x="3807615" y="426250"/>
          <a:ext cx="464344" cy="369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solidFill>
                <a:srgbClr val="0000FF"/>
              </a:solidFill>
            </a:rPr>
            <a:t>I44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1440665</xdr:colOff>
      <xdr:row>1</xdr:row>
      <xdr:rowOff>190502</xdr:rowOff>
    </xdr:from>
    <xdr:to>
      <xdr:col>2</xdr:col>
      <xdr:colOff>547697</xdr:colOff>
      <xdr:row>4</xdr:row>
      <xdr:rowOff>1</xdr:rowOff>
    </xdr:to>
    <xdr:sp macro="" textlink="">
      <xdr:nvSpPr>
        <xdr:cNvPr id="2" name="Tekstvak 1">
          <a:hlinkClick xmlns:r="http://schemas.openxmlformats.org/officeDocument/2006/relationships" r:id="rId1"/>
        </xdr:cNvPr>
        <xdr:cNvSpPr txBox="1"/>
      </xdr:nvSpPr>
      <xdr:spPr>
        <a:xfrm>
          <a:off x="4095759" y="488158"/>
          <a:ext cx="690563" cy="357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u="sng">
              <a:solidFill>
                <a:srgbClr val="0000FF"/>
              </a:solidFill>
              <a:latin typeface="Arial" panose="020B0604020202020204" pitchFamily="34" charset="0"/>
              <a:cs typeface="Arial" panose="020B0604020202020204" pitchFamily="34" charset="0"/>
            </a:rPr>
            <a:t>C46</a:t>
          </a:r>
          <a:r>
            <a:rPr lang="en-GB" sz="1200" b="0" u="none">
              <a:solidFill>
                <a:sysClr val="windowText" lastClr="000000"/>
              </a:solidFill>
              <a:latin typeface="Arial" panose="020B0604020202020204" pitchFamily="34" charset="0"/>
              <a:cs typeface="Arial" panose="020B0604020202020204" pitchFamily="34" charset="0"/>
            </a:rPr>
            <a:t>.</a:t>
          </a:r>
          <a:endParaRPr lang="en-GB" sz="1200" b="1" u="sng">
            <a:solidFill>
              <a:srgbClr val="0000FF"/>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nglish.rvo.nl/subsidies-programmes/fdov/project-reporting-and-administratio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B32"/>
  <sheetViews>
    <sheetView tabSelected="1" zoomScale="130" zoomScaleNormal="130" zoomScaleSheetLayoutView="120" workbookViewId="0">
      <selection activeCell="A4" sqref="A4"/>
    </sheetView>
  </sheetViews>
  <sheetFormatPr defaultColWidth="9.140625" defaultRowHeight="12.75" x14ac:dyDescent="0.2"/>
  <cols>
    <col min="1" max="1" width="140.28515625" style="217" customWidth="1"/>
    <col min="2" max="16384" width="9.140625" style="1"/>
  </cols>
  <sheetData>
    <row r="1" spans="1:2" ht="26.25" x14ac:dyDescent="0.4">
      <c r="A1" s="790" t="s">
        <v>191</v>
      </c>
    </row>
    <row r="2" spans="1:2" ht="6" customHeight="1" x14ac:dyDescent="0.2">
      <c r="A2" s="791"/>
    </row>
    <row r="3" spans="1:2" s="793" customFormat="1" ht="14.25" x14ac:dyDescent="0.2">
      <c r="A3" s="792" t="s">
        <v>302</v>
      </c>
    </row>
    <row r="4" spans="1:2" s="793" customFormat="1" ht="14.25" x14ac:dyDescent="0.2">
      <c r="A4" s="792" t="s">
        <v>297</v>
      </c>
    </row>
    <row r="5" spans="1:2" s="793" customFormat="1" ht="8.25" customHeight="1" x14ac:dyDescent="0.2">
      <c r="A5" s="792"/>
    </row>
    <row r="6" spans="1:2" s="793" customFormat="1" ht="14.25" x14ac:dyDescent="0.2">
      <c r="A6" s="792" t="s">
        <v>298</v>
      </c>
    </row>
    <row r="7" spans="1:2" s="793" customFormat="1" ht="14.25" x14ac:dyDescent="0.2">
      <c r="A7" s="792" t="s">
        <v>299</v>
      </c>
    </row>
    <row r="8" spans="1:2" s="793" customFormat="1" ht="8.25" customHeight="1" x14ac:dyDescent="0.2">
      <c r="A8" s="792"/>
    </row>
    <row r="9" spans="1:2" s="793" customFormat="1" ht="28.5" x14ac:dyDescent="0.2">
      <c r="A9" s="794" t="s">
        <v>300</v>
      </c>
    </row>
    <row r="10" spans="1:2" s="793" customFormat="1" ht="8.25" customHeight="1" x14ac:dyDescent="0.2">
      <c r="A10" s="794"/>
      <c r="B10" s="795"/>
    </row>
    <row r="11" spans="1:2" s="793" customFormat="1" ht="14.25" x14ac:dyDescent="0.2">
      <c r="A11" s="792" t="s">
        <v>189</v>
      </c>
    </row>
    <row r="12" spans="1:2" s="793" customFormat="1" ht="8.25" customHeight="1" x14ac:dyDescent="0.2">
      <c r="A12" s="792"/>
    </row>
    <row r="13" spans="1:2" s="793" customFormat="1" ht="14.25" x14ac:dyDescent="0.2">
      <c r="A13" s="792" t="s">
        <v>0</v>
      </c>
    </row>
    <row r="14" spans="1:2" s="793" customFormat="1" ht="14.25" x14ac:dyDescent="0.2">
      <c r="A14" s="792" t="s">
        <v>170</v>
      </c>
    </row>
    <row r="15" spans="1:2" s="793" customFormat="1" ht="8.25" customHeight="1" x14ac:dyDescent="0.2">
      <c r="A15" s="792"/>
    </row>
    <row r="16" spans="1:2" s="793" customFormat="1" ht="14.25" customHeight="1" x14ac:dyDescent="0.2">
      <c r="A16" s="792" t="s">
        <v>244</v>
      </c>
    </row>
    <row r="17" spans="1:1" s="793" customFormat="1" ht="15" x14ac:dyDescent="0.25">
      <c r="A17" s="808" t="s">
        <v>190</v>
      </c>
    </row>
    <row r="18" spans="1:1" s="793" customFormat="1" ht="8.25" customHeight="1" x14ac:dyDescent="0.2">
      <c r="A18" s="792"/>
    </row>
    <row r="19" spans="1:1" s="793" customFormat="1" ht="14.25" x14ac:dyDescent="0.2">
      <c r="A19" s="792" t="s">
        <v>137</v>
      </c>
    </row>
    <row r="20" spans="1:1" ht="14.25" x14ac:dyDescent="0.2">
      <c r="A20" s="792" t="s">
        <v>171</v>
      </c>
    </row>
    <row r="21" spans="1:1" ht="8.25" customHeight="1" x14ac:dyDescent="0.2">
      <c r="A21" s="792"/>
    </row>
    <row r="22" spans="1:1" ht="15" x14ac:dyDescent="0.25">
      <c r="A22" s="792" t="s">
        <v>301</v>
      </c>
    </row>
    <row r="23" spans="1:1" ht="14.25" x14ac:dyDescent="0.2">
      <c r="A23" s="792" t="s">
        <v>294</v>
      </c>
    </row>
    <row r="24" spans="1:1" ht="14.25" x14ac:dyDescent="0.2">
      <c r="A24" s="792" t="s">
        <v>295</v>
      </c>
    </row>
    <row r="25" spans="1:1" ht="8.25" customHeight="1" x14ac:dyDescent="0.2">
      <c r="A25" s="792"/>
    </row>
    <row r="26" spans="1:1" ht="14.25" x14ac:dyDescent="0.2">
      <c r="A26" s="792" t="s">
        <v>192</v>
      </c>
    </row>
    <row r="27" spans="1:1" ht="14.25" x14ac:dyDescent="0.2">
      <c r="A27" s="792" t="s">
        <v>194</v>
      </c>
    </row>
    <row r="28" spans="1:1" ht="14.25" x14ac:dyDescent="0.2">
      <c r="A28" s="792" t="s">
        <v>195</v>
      </c>
    </row>
    <row r="29" spans="1:1" ht="14.25" x14ac:dyDescent="0.2">
      <c r="A29" s="792" t="s">
        <v>193</v>
      </c>
    </row>
    <row r="30" spans="1:1" ht="8.25" customHeight="1" x14ac:dyDescent="0.2">
      <c r="A30" s="791"/>
    </row>
    <row r="31" spans="1:1" ht="15" x14ac:dyDescent="0.25">
      <c r="A31" s="796" t="s">
        <v>208</v>
      </c>
    </row>
    <row r="32" spans="1:1" ht="7.5" customHeight="1" thickBot="1" x14ac:dyDescent="0.25">
      <c r="A32" s="797"/>
    </row>
  </sheetData>
  <sheetProtection password="CF47" sheet="1" objects="1" scenarios="1" selectLockedCells="1" selectUnlockedCells="1"/>
  <hyperlinks>
    <hyperlink ref="A17" r:id="rId1"/>
  </hyperlinks>
  <pageMargins left="7.874015748031496E-2" right="0" top="0.74803149606299213" bottom="0.74803149606299213" header="0.31496062992125984" footer="0.31496062992125984"/>
  <pageSetup paperSize="9" scale="8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B1:I33"/>
  <sheetViews>
    <sheetView zoomScale="110" zoomScaleNormal="110" workbookViewId="0">
      <selection activeCell="D9" sqref="D9:F9"/>
    </sheetView>
  </sheetViews>
  <sheetFormatPr defaultColWidth="9.140625" defaultRowHeight="12.75" x14ac:dyDescent="0.2"/>
  <cols>
    <col min="1" max="1" width="3.42578125" style="227" customWidth="1"/>
    <col min="2" max="2" width="36.85546875" style="227" customWidth="1"/>
    <col min="3" max="3" width="1.5703125" style="227" bestFit="1" customWidth="1"/>
    <col min="4" max="4" width="24.7109375" style="227" customWidth="1"/>
    <col min="5" max="5" width="3" style="227" customWidth="1"/>
    <col min="6" max="6" width="24.7109375" style="227" customWidth="1"/>
    <col min="7" max="7" width="39.28515625" style="227" customWidth="1"/>
    <col min="8" max="16384" width="9.140625" style="227"/>
  </cols>
  <sheetData>
    <row r="1" spans="2:9" ht="15.75" thickBot="1" x14ac:dyDescent="0.25">
      <c r="B1" s="223" t="s">
        <v>1</v>
      </c>
      <c r="C1" s="818"/>
      <c r="D1" s="224"/>
      <c r="E1" s="224"/>
      <c r="F1" s="225"/>
      <c r="G1" s="226"/>
    </row>
    <row r="2" spans="2:9" s="546" customFormat="1" ht="19.5" customHeight="1" x14ac:dyDescent="0.2">
      <c r="B2" s="848" t="s">
        <v>324</v>
      </c>
      <c r="C2" s="849"/>
      <c r="D2" s="849"/>
      <c r="E2" s="849"/>
      <c r="F2" s="849"/>
      <c r="G2" s="850"/>
    </row>
    <row r="3" spans="2:9" ht="34.5" customHeight="1" thickBot="1" x14ac:dyDescent="0.25">
      <c r="B3" s="845" t="s">
        <v>330</v>
      </c>
      <c r="C3" s="846"/>
      <c r="D3" s="846"/>
      <c r="E3" s="846"/>
      <c r="F3" s="846"/>
      <c r="G3" s="847"/>
    </row>
    <row r="5" spans="2:9" hidden="1" x14ac:dyDescent="0.2"/>
    <row r="6" spans="2:9" ht="26.25" customHeight="1" x14ac:dyDescent="0.2">
      <c r="B6" s="228" t="s">
        <v>207</v>
      </c>
      <c r="C6" s="228"/>
      <c r="D6" s="229"/>
      <c r="F6" s="230"/>
      <c r="G6" s="231"/>
    </row>
    <row r="7" spans="2:9" ht="26.25" customHeight="1" x14ac:dyDescent="0.2">
      <c r="B7" s="228" t="s">
        <v>2</v>
      </c>
      <c r="C7" s="228"/>
      <c r="D7" s="232"/>
      <c r="E7" s="232"/>
      <c r="F7" s="231"/>
      <c r="G7" s="231"/>
    </row>
    <row r="8" spans="2:9" ht="15.75" x14ac:dyDescent="0.2">
      <c r="B8" s="233"/>
      <c r="C8" s="233"/>
    </row>
    <row r="9" spans="2:9" ht="17.25" customHeight="1" x14ac:dyDescent="0.2">
      <c r="B9" s="239" t="s">
        <v>312</v>
      </c>
      <c r="C9" s="823" t="s">
        <v>311</v>
      </c>
      <c r="D9" s="858"/>
      <c r="E9" s="862"/>
      <c r="F9" s="863"/>
    </row>
    <row r="10" spans="2:9" ht="41.25" customHeight="1" x14ac:dyDescent="0.2">
      <c r="B10" s="239" t="s">
        <v>313</v>
      </c>
      <c r="C10" s="823" t="s">
        <v>311</v>
      </c>
      <c r="D10" s="864"/>
      <c r="E10" s="865"/>
      <c r="F10" s="866"/>
      <c r="H10" s="232" t="s">
        <v>287</v>
      </c>
    </row>
    <row r="11" spans="2:9" ht="17.25" customHeight="1" x14ac:dyDescent="0.2">
      <c r="B11" s="239" t="s">
        <v>314</v>
      </c>
      <c r="C11" s="823" t="s">
        <v>311</v>
      </c>
      <c r="D11" s="858"/>
      <c r="E11" s="862"/>
      <c r="F11" s="863"/>
    </row>
    <row r="12" spans="2:9" ht="17.25" customHeight="1" x14ac:dyDescent="0.2">
      <c r="B12" s="825" t="s">
        <v>315</v>
      </c>
      <c r="C12" s="824" t="s">
        <v>311</v>
      </c>
      <c r="D12" s="858"/>
      <c r="E12" s="862"/>
      <c r="F12" s="863"/>
    </row>
    <row r="13" spans="2:9" ht="17.25" customHeight="1" x14ac:dyDescent="0.2">
      <c r="B13" s="819" t="s">
        <v>5</v>
      </c>
      <c r="C13" s="824" t="s">
        <v>311</v>
      </c>
      <c r="D13" s="858"/>
      <c r="E13" s="862"/>
      <c r="F13" s="863"/>
    </row>
    <row r="14" spans="2:9" ht="17.25" customHeight="1" x14ac:dyDescent="0.2">
      <c r="B14" s="239" t="s">
        <v>331</v>
      </c>
      <c r="C14" s="823" t="s">
        <v>311</v>
      </c>
      <c r="D14" s="234"/>
      <c r="E14" s="276" t="s">
        <v>6</v>
      </c>
      <c r="F14" s="235"/>
      <c r="G14" s="236" t="s">
        <v>7</v>
      </c>
      <c r="I14" s="237"/>
    </row>
    <row r="15" spans="2:9" ht="17.25" customHeight="1" x14ac:dyDescent="0.2">
      <c r="B15" s="239" t="s">
        <v>332</v>
      </c>
      <c r="C15" s="823" t="s">
        <v>311</v>
      </c>
      <c r="D15" s="234"/>
      <c r="E15" s="276" t="s">
        <v>6</v>
      </c>
      <c r="F15" s="235"/>
    </row>
    <row r="16" spans="2:9" ht="17.25" customHeight="1" x14ac:dyDescent="0.2">
      <c r="B16" s="821"/>
      <c r="C16" s="820"/>
      <c r="D16" s="238"/>
      <c r="E16" s="238"/>
      <c r="F16" s="760"/>
    </row>
    <row r="17" spans="2:7" ht="17.25" customHeight="1" x14ac:dyDescent="0.2">
      <c r="B17" s="239" t="s">
        <v>316</v>
      </c>
      <c r="C17" s="823" t="s">
        <v>311</v>
      </c>
      <c r="D17" s="858"/>
      <c r="E17" s="859"/>
      <c r="F17" s="860"/>
    </row>
    <row r="18" spans="2:7" ht="17.25" customHeight="1" x14ac:dyDescent="0.2">
      <c r="B18" s="239" t="s">
        <v>317</v>
      </c>
      <c r="C18" s="823" t="s">
        <v>311</v>
      </c>
      <c r="D18" s="854"/>
      <c r="E18" s="852"/>
      <c r="F18" s="853"/>
    </row>
    <row r="19" spans="2:7" ht="17.25" customHeight="1" x14ac:dyDescent="0.2">
      <c r="B19" s="239" t="s">
        <v>318</v>
      </c>
      <c r="C19" s="823" t="s">
        <v>311</v>
      </c>
      <c r="D19" s="854"/>
      <c r="E19" s="852"/>
      <c r="F19" s="853"/>
    </row>
    <row r="20" spans="2:7" ht="17.25" customHeight="1" x14ac:dyDescent="0.2">
      <c r="B20" s="239" t="s">
        <v>319</v>
      </c>
      <c r="C20" s="823" t="s">
        <v>311</v>
      </c>
      <c r="D20" s="855"/>
      <c r="E20" s="856"/>
      <c r="F20" s="857"/>
    </row>
    <row r="21" spans="2:7" ht="17.25" customHeight="1" x14ac:dyDescent="0.2">
      <c r="B21" s="239" t="s">
        <v>320</v>
      </c>
      <c r="C21" s="823" t="s">
        <v>311</v>
      </c>
      <c r="D21" s="858"/>
      <c r="E21" s="859"/>
      <c r="F21" s="860"/>
    </row>
    <row r="22" spans="2:7" ht="17.25" customHeight="1" x14ac:dyDescent="0.2">
      <c r="B22" s="822"/>
      <c r="C22" s="238"/>
      <c r="D22" s="238"/>
      <c r="E22" s="238"/>
      <c r="F22" s="760"/>
    </row>
    <row r="23" spans="2:7" ht="17.25" customHeight="1" x14ac:dyDescent="0.2">
      <c r="B23" s="239" t="s">
        <v>321</v>
      </c>
      <c r="C23" s="823" t="s">
        <v>311</v>
      </c>
      <c r="D23" s="861"/>
      <c r="E23" s="862"/>
      <c r="F23" s="863"/>
      <c r="G23" s="240"/>
    </row>
    <row r="24" spans="2:7" ht="17.25" customHeight="1" x14ac:dyDescent="0.2">
      <c r="B24" s="239" t="s">
        <v>322</v>
      </c>
      <c r="C24" s="823" t="s">
        <v>311</v>
      </c>
      <c r="D24" s="851"/>
      <c r="E24" s="852"/>
      <c r="F24" s="853"/>
    </row>
    <row r="25" spans="2:7" ht="17.25" customHeight="1" x14ac:dyDescent="0.2">
      <c r="B25" s="239" t="s">
        <v>323</v>
      </c>
      <c r="C25" s="823" t="s">
        <v>311</v>
      </c>
      <c r="D25" s="851"/>
      <c r="E25" s="852"/>
      <c r="F25" s="853"/>
    </row>
    <row r="31" spans="2:7" x14ac:dyDescent="0.2">
      <c r="B31" s="232"/>
      <c r="C31" s="232"/>
      <c r="F31" s="232"/>
    </row>
    <row r="32" spans="2:7" x14ac:dyDescent="0.2">
      <c r="B32" s="232"/>
      <c r="C32" s="232"/>
      <c r="F32" s="232"/>
    </row>
    <row r="33" spans="2:6" x14ac:dyDescent="0.2">
      <c r="B33" s="232"/>
      <c r="C33" s="232"/>
      <c r="F33" s="232"/>
    </row>
  </sheetData>
  <sheetProtection password="CF47" sheet="1" objects="1" scenarios="1" selectLockedCells="1"/>
  <mergeCells count="15">
    <mergeCell ref="B3:G3"/>
    <mergeCell ref="B2:G2"/>
    <mergeCell ref="D24:F24"/>
    <mergeCell ref="D25:F25"/>
    <mergeCell ref="D18:F18"/>
    <mergeCell ref="D20:F20"/>
    <mergeCell ref="D21:F21"/>
    <mergeCell ref="D23:F23"/>
    <mergeCell ref="D19:F19"/>
    <mergeCell ref="D17:F17"/>
    <mergeCell ref="D13:F13"/>
    <mergeCell ref="D9:F9"/>
    <mergeCell ref="D10:F10"/>
    <mergeCell ref="D11:F11"/>
    <mergeCell ref="D12:F12"/>
  </mergeCells>
  <conditionalFormatting sqref="D23">
    <cfRule type="containsBlanks" dxfId="121" priority="23" stopIfTrue="1">
      <formula>LEN(TRIM(D23))=0</formula>
    </cfRule>
  </conditionalFormatting>
  <conditionalFormatting sqref="F15">
    <cfRule type="containsBlanks" dxfId="120" priority="9" stopIfTrue="1">
      <formula>LEN(TRIM(F15))=0</formula>
    </cfRule>
  </conditionalFormatting>
  <conditionalFormatting sqref="D12">
    <cfRule type="containsBlanks" dxfId="119" priority="12" stopIfTrue="1">
      <formula>LEN(TRIM(D12))=0</formula>
    </cfRule>
  </conditionalFormatting>
  <conditionalFormatting sqref="D13">
    <cfRule type="containsBlanks" dxfId="118" priority="11" stopIfTrue="1">
      <formula>LEN(TRIM(D13))=0</formula>
    </cfRule>
  </conditionalFormatting>
  <conditionalFormatting sqref="D24:D25">
    <cfRule type="containsBlanks" dxfId="117" priority="8" stopIfTrue="1">
      <formula>LEN(TRIM(D24))=0</formula>
    </cfRule>
  </conditionalFormatting>
  <conditionalFormatting sqref="D15">
    <cfRule type="containsBlanks" dxfId="116" priority="7" stopIfTrue="1">
      <formula>LEN(TRIM(D15))=0</formula>
    </cfRule>
  </conditionalFormatting>
  <conditionalFormatting sqref="D17 D21">
    <cfRule type="containsBlanks" dxfId="115" priority="6" stopIfTrue="1">
      <formula>LEN(TRIM(D17))=0</formula>
    </cfRule>
  </conditionalFormatting>
  <conditionalFormatting sqref="D18 D20">
    <cfRule type="containsBlanks" dxfId="114" priority="5" stopIfTrue="1">
      <formula>LEN(TRIM(D18))=0</formula>
    </cfRule>
  </conditionalFormatting>
  <conditionalFormatting sqref="D14">
    <cfRule type="containsBlanks" dxfId="113" priority="4" stopIfTrue="1">
      <formula>LEN(TRIM(D14))=0</formula>
    </cfRule>
  </conditionalFormatting>
  <conditionalFormatting sqref="F14">
    <cfRule type="containsBlanks" dxfId="112" priority="3" stopIfTrue="1">
      <formula>LEN(TRIM(F14))=0</formula>
    </cfRule>
  </conditionalFormatting>
  <conditionalFormatting sqref="D9:D11">
    <cfRule type="containsBlanks" dxfId="111" priority="2" stopIfTrue="1">
      <formula>LEN(TRIM(D9))=0</formula>
    </cfRule>
  </conditionalFormatting>
  <conditionalFormatting sqref="D19">
    <cfRule type="containsBlanks" dxfId="110" priority="1" stopIfTrue="1">
      <formula>LEN(TRIM(D19))=0</formula>
    </cfRule>
  </conditionalFormatting>
  <pageMargins left="0.7" right="0.7" top="0.75" bottom="0.75" header="0.3" footer="0.3"/>
  <pageSetup paperSize="9" scale="6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S371"/>
  <sheetViews>
    <sheetView topLeftCell="B1" zoomScale="80" zoomScaleNormal="80" workbookViewId="0">
      <selection activeCell="C47" sqref="C47"/>
    </sheetView>
  </sheetViews>
  <sheetFormatPr defaultColWidth="9.140625" defaultRowHeight="26.25" customHeight="1" x14ac:dyDescent="0.2"/>
  <cols>
    <col min="1" max="1" width="4.85546875" style="32" customWidth="1"/>
    <col min="2" max="2" width="52.140625" style="33" bestFit="1" customWidth="1"/>
    <col min="3" max="3" width="20.5703125" style="33" customWidth="1"/>
    <col min="4" max="4" width="21.140625" style="33" customWidth="1"/>
    <col min="5" max="5" width="21.140625" style="112" customWidth="1"/>
    <col min="6" max="12" width="21.140625" style="33" customWidth="1"/>
    <col min="13" max="13" width="111" style="33" customWidth="1"/>
    <col min="14" max="14" width="15.85546875" style="33" customWidth="1"/>
    <col min="15" max="15" width="16.85546875" style="33" customWidth="1"/>
    <col min="16" max="16" width="101" style="33" customWidth="1"/>
    <col min="17" max="21" width="16.85546875" style="33" customWidth="1"/>
    <col min="22" max="16384" width="9.140625" style="33"/>
  </cols>
  <sheetData>
    <row r="1" spans="1:16" s="87" customFormat="1" ht="26.25" customHeight="1" x14ac:dyDescent="0.35">
      <c r="A1" s="156"/>
      <c r="B1" s="896" t="s">
        <v>1</v>
      </c>
      <c r="C1" s="897"/>
      <c r="D1" s="897"/>
      <c r="E1" s="897"/>
      <c r="F1" s="897"/>
      <c r="G1" s="897"/>
      <c r="H1" s="897"/>
      <c r="I1" s="897"/>
      <c r="J1" s="897"/>
      <c r="K1" s="897"/>
      <c r="L1" s="898"/>
      <c r="M1" s="433"/>
      <c r="N1" s="157"/>
      <c r="O1" s="157"/>
      <c r="P1" s="157"/>
    </row>
    <row r="2" spans="1:16" s="765" customFormat="1" ht="18.75" customHeight="1" x14ac:dyDescent="0.2">
      <c r="A2" s="764"/>
      <c r="B2" s="913" t="s">
        <v>288</v>
      </c>
      <c r="C2" s="914"/>
      <c r="D2" s="914"/>
      <c r="E2" s="914"/>
      <c r="F2" s="914"/>
      <c r="G2" s="914"/>
      <c r="H2" s="914"/>
      <c r="I2" s="914"/>
      <c r="J2" s="914"/>
      <c r="K2" s="914"/>
      <c r="L2" s="915"/>
      <c r="M2" s="799"/>
      <c r="N2" s="800"/>
      <c r="O2" s="800"/>
      <c r="P2" s="800"/>
    </row>
    <row r="3" spans="1:16" s="765" customFormat="1" ht="18.75" customHeight="1" x14ac:dyDescent="0.2">
      <c r="A3" s="764"/>
      <c r="B3" s="867" t="s">
        <v>289</v>
      </c>
      <c r="C3" s="868"/>
      <c r="D3" s="868"/>
      <c r="E3" s="868"/>
      <c r="F3" s="868"/>
      <c r="G3" s="868"/>
      <c r="H3" s="868"/>
      <c r="I3" s="868"/>
      <c r="J3" s="868"/>
      <c r="K3" s="868"/>
      <c r="L3" s="869"/>
      <c r="M3" s="799"/>
      <c r="N3" s="800"/>
      <c r="O3" s="800"/>
      <c r="P3" s="800"/>
    </row>
    <row r="4" spans="1:16" s="765" customFormat="1" ht="18.75" customHeight="1" x14ac:dyDescent="0.2">
      <c r="A4" s="764"/>
      <c r="B4" s="867" t="s">
        <v>290</v>
      </c>
      <c r="C4" s="868"/>
      <c r="D4" s="868"/>
      <c r="E4" s="868"/>
      <c r="F4" s="868"/>
      <c r="G4" s="868"/>
      <c r="H4" s="868"/>
      <c r="I4" s="868"/>
      <c r="J4" s="868"/>
      <c r="K4" s="868"/>
      <c r="L4" s="869"/>
      <c r="M4" s="799"/>
      <c r="N4" s="800"/>
      <c r="O4" s="800"/>
      <c r="P4" s="800"/>
    </row>
    <row r="5" spans="1:16" s="804" customFormat="1" ht="9" customHeight="1" x14ac:dyDescent="0.2">
      <c r="A5" s="801"/>
      <c r="B5" s="876"/>
      <c r="C5" s="877"/>
      <c r="D5" s="877"/>
      <c r="E5" s="877"/>
      <c r="F5" s="877"/>
      <c r="G5" s="877"/>
      <c r="H5" s="877"/>
      <c r="I5" s="877"/>
      <c r="J5" s="877"/>
      <c r="K5" s="877"/>
      <c r="L5" s="878"/>
      <c r="M5" s="802"/>
      <c r="N5" s="803"/>
      <c r="O5" s="803"/>
      <c r="P5" s="803"/>
    </row>
    <row r="6" spans="1:16" s="804" customFormat="1" ht="18" customHeight="1" x14ac:dyDescent="0.2">
      <c r="A6" s="801"/>
      <c r="B6" s="873" t="s">
        <v>329</v>
      </c>
      <c r="C6" s="874"/>
      <c r="D6" s="874"/>
      <c r="E6" s="874"/>
      <c r="F6" s="874"/>
      <c r="G6" s="874"/>
      <c r="H6" s="874"/>
      <c r="I6" s="874"/>
      <c r="J6" s="874"/>
      <c r="K6" s="874"/>
      <c r="L6" s="875"/>
      <c r="M6" s="802"/>
      <c r="N6" s="803"/>
      <c r="O6" s="803"/>
      <c r="P6" s="803"/>
    </row>
    <row r="7" spans="1:16" s="804" customFormat="1" ht="9" customHeight="1" x14ac:dyDescent="0.2">
      <c r="A7" s="801"/>
      <c r="B7" s="828"/>
      <c r="C7" s="816"/>
      <c r="D7" s="816"/>
      <c r="E7" s="816"/>
      <c r="F7" s="816"/>
      <c r="G7" s="816"/>
      <c r="H7" s="816"/>
      <c r="I7" s="816"/>
      <c r="J7" s="816"/>
      <c r="K7" s="816"/>
      <c r="L7" s="829"/>
      <c r="M7" s="802"/>
      <c r="N7" s="803"/>
      <c r="O7" s="803"/>
      <c r="P7" s="803"/>
    </row>
    <row r="8" spans="1:16" s="804" customFormat="1" ht="36" customHeight="1" x14ac:dyDescent="0.2">
      <c r="A8" s="801"/>
      <c r="B8" s="867" t="s">
        <v>291</v>
      </c>
      <c r="C8" s="868"/>
      <c r="D8" s="868"/>
      <c r="E8" s="868"/>
      <c r="F8" s="868"/>
      <c r="G8" s="868"/>
      <c r="H8" s="868"/>
      <c r="I8" s="868"/>
      <c r="J8" s="868"/>
      <c r="K8" s="868"/>
      <c r="L8" s="869"/>
      <c r="M8" s="802"/>
      <c r="N8" s="803"/>
      <c r="O8" s="803"/>
      <c r="P8" s="803"/>
    </row>
    <row r="9" spans="1:16" s="804" customFormat="1" ht="15" customHeight="1" x14ac:dyDescent="0.2">
      <c r="A9" s="801"/>
      <c r="B9" s="876"/>
      <c r="C9" s="877"/>
      <c r="D9" s="877"/>
      <c r="E9" s="877"/>
      <c r="F9" s="877"/>
      <c r="G9" s="877"/>
      <c r="H9" s="877"/>
      <c r="I9" s="877"/>
      <c r="J9" s="877"/>
      <c r="K9" s="877"/>
      <c r="L9" s="878"/>
      <c r="M9" s="802"/>
      <c r="N9" s="803"/>
      <c r="O9" s="803"/>
      <c r="P9" s="803"/>
    </row>
    <row r="10" spans="1:16" s="804" customFormat="1" ht="18" customHeight="1" x14ac:dyDescent="0.2">
      <c r="A10" s="801"/>
      <c r="B10" s="867" t="s">
        <v>328</v>
      </c>
      <c r="C10" s="868"/>
      <c r="D10" s="868"/>
      <c r="E10" s="868"/>
      <c r="F10" s="868"/>
      <c r="G10" s="868"/>
      <c r="H10" s="868"/>
      <c r="I10" s="868"/>
      <c r="J10" s="868"/>
      <c r="K10" s="826"/>
      <c r="L10" s="830"/>
      <c r="M10" s="802"/>
      <c r="N10" s="803"/>
      <c r="O10" s="803"/>
      <c r="P10" s="803"/>
    </row>
    <row r="11" spans="1:16" s="804" customFormat="1" ht="15" customHeight="1" x14ac:dyDescent="0.2">
      <c r="A11" s="801"/>
      <c r="B11" s="867"/>
      <c r="C11" s="868"/>
      <c r="D11" s="868"/>
      <c r="E11" s="868"/>
      <c r="F11" s="868"/>
      <c r="G11" s="868"/>
      <c r="H11" s="868"/>
      <c r="I11" s="868"/>
      <c r="J11" s="868"/>
      <c r="K11" s="868"/>
      <c r="L11" s="869"/>
      <c r="M11" s="802"/>
      <c r="N11" s="803"/>
      <c r="O11" s="803"/>
      <c r="P11" s="803"/>
    </row>
    <row r="12" spans="1:16" s="804" customFormat="1" ht="15" customHeight="1" x14ac:dyDescent="0.2">
      <c r="A12" s="801"/>
      <c r="B12" s="870" t="s">
        <v>293</v>
      </c>
      <c r="C12" s="871"/>
      <c r="D12" s="871"/>
      <c r="E12" s="871"/>
      <c r="F12" s="871"/>
      <c r="G12" s="871"/>
      <c r="H12" s="871"/>
      <c r="I12" s="871"/>
      <c r="J12" s="871"/>
      <c r="K12" s="871"/>
      <c r="L12" s="872"/>
      <c r="M12" s="802"/>
      <c r="N12" s="803"/>
      <c r="O12" s="803"/>
      <c r="P12" s="803"/>
    </row>
    <row r="13" spans="1:16" s="806" customFormat="1" ht="18" customHeight="1" thickBot="1" x14ac:dyDescent="0.25">
      <c r="A13" s="805"/>
      <c r="B13" s="891" t="s">
        <v>292</v>
      </c>
      <c r="C13" s="892"/>
      <c r="D13" s="892"/>
      <c r="E13" s="892"/>
      <c r="F13" s="892"/>
      <c r="G13" s="892"/>
      <c r="H13" s="892"/>
      <c r="I13" s="892"/>
      <c r="J13" s="892"/>
      <c r="K13" s="892"/>
      <c r="L13" s="893"/>
      <c r="M13" s="243"/>
      <c r="N13" s="158"/>
      <c r="O13" s="158"/>
      <c r="P13" s="158"/>
    </row>
    <row r="14" spans="1:16" s="87" customFormat="1" ht="15" customHeight="1" x14ac:dyDescent="0.2">
      <c r="A14" s="156"/>
      <c r="B14" s="159" t="s">
        <v>11</v>
      </c>
      <c r="C14" s="159"/>
      <c r="D14" s="159"/>
      <c r="E14" s="159"/>
      <c r="F14" s="159"/>
      <c r="G14" s="159"/>
      <c r="H14" s="159"/>
      <c r="I14" s="159"/>
      <c r="J14" s="159"/>
      <c r="K14" s="159"/>
      <c r="L14" s="159"/>
      <c r="M14" s="159"/>
      <c r="N14" s="159"/>
      <c r="O14" s="159"/>
      <c r="P14" s="159"/>
    </row>
    <row r="15" spans="1:16" s="87" customFormat="1" ht="24" customHeight="1" x14ac:dyDescent="0.4">
      <c r="A15" s="156"/>
      <c r="B15" s="443" t="s">
        <v>12</v>
      </c>
      <c r="E15" s="88"/>
    </row>
    <row r="16" spans="1:16" s="87" customFormat="1" ht="15" x14ac:dyDescent="0.25">
      <c r="A16" s="156"/>
      <c r="B16" s="79"/>
      <c r="C16" s="79"/>
      <c r="D16" s="79"/>
      <c r="E16" s="79"/>
      <c r="F16" s="79"/>
      <c r="G16" s="79"/>
      <c r="H16" s="79"/>
      <c r="I16" s="827"/>
      <c r="J16" s="79"/>
      <c r="K16" s="79"/>
    </row>
    <row r="17" spans="1:18" s="87" customFormat="1" ht="15" customHeight="1" x14ac:dyDescent="0.2">
      <c r="A17" s="156"/>
      <c r="B17" s="131" t="s">
        <v>3</v>
      </c>
      <c r="C17" s="902">
        <f>'Cover Sheet'!$D$9</f>
        <v>0</v>
      </c>
      <c r="D17" s="903"/>
      <c r="E17" s="904"/>
    </row>
    <row r="18" spans="1:18" s="87" customFormat="1" ht="15" customHeight="1" x14ac:dyDescent="0.4">
      <c r="A18" s="156"/>
      <c r="B18" s="131" t="s">
        <v>13</v>
      </c>
      <c r="C18" s="902">
        <f>'Cover Sheet'!$D$10</f>
        <v>0</v>
      </c>
      <c r="D18" s="903"/>
      <c r="E18" s="904"/>
      <c r="K18" s="160"/>
    </row>
    <row r="19" spans="1:18" s="87" customFormat="1" ht="15" customHeight="1" x14ac:dyDescent="0.2">
      <c r="A19" s="156"/>
      <c r="B19" s="131" t="s">
        <v>4</v>
      </c>
      <c r="C19" s="902">
        <f>'Cover Sheet'!$D$11</f>
        <v>0</v>
      </c>
      <c r="D19" s="903"/>
      <c r="E19" s="904"/>
      <c r="J19" s="905"/>
      <c r="K19" s="906"/>
      <c r="L19" s="906"/>
      <c r="M19" s="906"/>
    </row>
    <row r="20" spans="1:18" s="87" customFormat="1" ht="15" customHeight="1" x14ac:dyDescent="0.2">
      <c r="A20" s="156"/>
      <c r="B20" s="134" t="s">
        <v>204</v>
      </c>
      <c r="C20" s="132" t="str">
        <f>IF(ISBLANK('Cover Sheet'!$D$14)=TRUE,"",'Cover Sheet'!$D$14)</f>
        <v/>
      </c>
      <c r="D20" s="11" t="s">
        <v>14</v>
      </c>
      <c r="E20" s="133" t="str">
        <f>IF(ISBLANK('Cover Sheet'!$F$14)=TRUE,"",'Cover Sheet'!$F$14)</f>
        <v/>
      </c>
      <c r="F20" s="161"/>
      <c r="G20" s="161"/>
      <c r="H20" s="161"/>
      <c r="I20" s="162"/>
      <c r="J20" s="906"/>
      <c r="K20" s="906"/>
      <c r="L20" s="906"/>
      <c r="M20" s="906"/>
    </row>
    <row r="21" spans="1:18" s="87" customFormat="1" ht="15" customHeight="1" x14ac:dyDescent="0.2">
      <c r="A21" s="156"/>
      <c r="B21" s="134" t="s">
        <v>197</v>
      </c>
      <c r="C21" s="132" t="str">
        <f>IF(ISBLANK('Cover Sheet'!$D$15)=TRUE,"",'Cover Sheet'!$D$15)</f>
        <v/>
      </c>
      <c r="D21" s="11" t="s">
        <v>14</v>
      </c>
      <c r="E21" s="133" t="str">
        <f>IF(ISBLANK('Cover Sheet'!$F$15)=TRUE,"",'Cover Sheet'!$F$15)</f>
        <v/>
      </c>
      <c r="J21" s="906"/>
      <c r="K21" s="906"/>
      <c r="L21" s="906"/>
      <c r="M21" s="906"/>
    </row>
    <row r="22" spans="1:18" s="87" customFormat="1" ht="15" customHeight="1" x14ac:dyDescent="0.4">
      <c r="A22" s="156"/>
      <c r="B22" s="131" t="s">
        <v>8</v>
      </c>
      <c r="C22" s="902">
        <f>'Cover Sheet'!$D$17</f>
        <v>0</v>
      </c>
      <c r="D22" s="903"/>
      <c r="E22" s="904"/>
      <c r="F22" s="163"/>
      <c r="G22" s="163"/>
      <c r="H22" s="163"/>
      <c r="I22" s="163"/>
      <c r="J22" s="907"/>
      <c r="K22" s="907"/>
      <c r="L22" s="907"/>
      <c r="M22" s="907"/>
      <c r="N22" s="907"/>
      <c r="O22" s="907"/>
      <c r="P22" s="907"/>
    </row>
    <row r="23" spans="1:18" s="87" customFormat="1" ht="15" customHeight="1" x14ac:dyDescent="0.4">
      <c r="A23" s="156"/>
      <c r="B23" s="164"/>
      <c r="F23" s="89"/>
      <c r="G23" s="89"/>
      <c r="H23" s="89"/>
      <c r="I23" s="89"/>
      <c r="J23" s="907"/>
      <c r="K23" s="907"/>
      <c r="L23" s="907"/>
      <c r="M23" s="907"/>
      <c r="N23" s="907"/>
      <c r="O23" s="907"/>
      <c r="P23" s="907"/>
    </row>
    <row r="24" spans="1:18" s="87" customFormat="1" ht="26.25" customHeight="1" thickBot="1" x14ac:dyDescent="0.45">
      <c r="A24" s="156"/>
      <c r="B24" s="443" t="s">
        <v>131</v>
      </c>
      <c r="F24" s="89"/>
      <c r="G24" s="89"/>
      <c r="H24" s="89"/>
      <c r="I24" s="89"/>
      <c r="J24" s="136"/>
      <c r="K24" s="136"/>
      <c r="L24" s="136"/>
      <c r="M24" s="136"/>
      <c r="N24" s="136"/>
      <c r="O24" s="136"/>
      <c r="P24" s="136"/>
    </row>
    <row r="25" spans="1:18" s="87" customFormat="1" ht="19.5" customHeight="1" thickBot="1" x14ac:dyDescent="0.45">
      <c r="A25" s="156"/>
      <c r="B25" s="80"/>
      <c r="C25" s="385" t="s">
        <v>109</v>
      </c>
      <c r="D25" s="386" t="s">
        <v>46</v>
      </c>
      <c r="E25" s="386" t="s">
        <v>52</v>
      </c>
      <c r="F25" s="387" t="s">
        <v>53</v>
      </c>
      <c r="G25" s="386" t="s">
        <v>54</v>
      </c>
      <c r="H25" s="386" t="s">
        <v>91</v>
      </c>
      <c r="I25" s="386" t="s">
        <v>97</v>
      </c>
      <c r="J25" s="388" t="s">
        <v>103</v>
      </c>
      <c r="K25" s="648" t="s">
        <v>124</v>
      </c>
      <c r="L25" s="389"/>
      <c r="M25" s="389"/>
      <c r="N25" s="390"/>
      <c r="O25" s="136"/>
      <c r="P25" s="136"/>
    </row>
    <row r="26" spans="1:18" s="87" customFormat="1" ht="47.25" customHeight="1" x14ac:dyDescent="0.4">
      <c r="A26" s="156"/>
      <c r="B26" s="81"/>
      <c r="C26" s="402" t="s">
        <v>172</v>
      </c>
      <c r="D26" s="402" t="s">
        <v>245</v>
      </c>
      <c r="E26" s="402" t="s">
        <v>173</v>
      </c>
      <c r="F26" s="402" t="s">
        <v>174</v>
      </c>
      <c r="G26" s="402" t="s">
        <v>175</v>
      </c>
      <c r="H26" s="402" t="s">
        <v>176</v>
      </c>
      <c r="I26" s="402" t="s">
        <v>177</v>
      </c>
      <c r="J26" s="642" t="s">
        <v>178</v>
      </c>
      <c r="K26" s="649" t="s">
        <v>163</v>
      </c>
      <c r="L26" s="403" t="s">
        <v>179</v>
      </c>
      <c r="M26" s="414" t="s">
        <v>126</v>
      </c>
      <c r="N26" s="415" t="s">
        <v>59</v>
      </c>
      <c r="O26" s="136"/>
      <c r="P26" s="136"/>
    </row>
    <row r="27" spans="1:18" s="87" customFormat="1" ht="26.25" customHeight="1" x14ac:dyDescent="0.4">
      <c r="A27" s="156"/>
      <c r="B27" s="82" t="s">
        <v>199</v>
      </c>
      <c r="C27" s="83"/>
      <c r="D27" s="83"/>
      <c r="E27" s="83"/>
      <c r="F27" s="83"/>
      <c r="G27" s="83"/>
      <c r="H27" s="83"/>
      <c r="I27" s="83"/>
      <c r="J27" s="798"/>
      <c r="K27" s="82"/>
      <c r="L27" s="83"/>
      <c r="M27" s="83"/>
      <c r="N27" s="432"/>
      <c r="O27" s="19"/>
      <c r="P27" s="19"/>
      <c r="Q27" s="154"/>
      <c r="R27" s="154"/>
    </row>
    <row r="28" spans="1:18" s="87" customFormat="1" ht="26.25" customHeight="1" x14ac:dyDescent="0.25">
      <c r="A28" s="156"/>
      <c r="B28" s="398" t="s">
        <v>196</v>
      </c>
      <c r="C28" s="492">
        <f>C47</f>
        <v>0</v>
      </c>
      <c r="D28" s="492">
        <f t="shared" ref="D28:J28" si="0">C67+C87+C107+C127+C147+C167+C187+C207+C227</f>
        <v>0</v>
      </c>
      <c r="E28" s="492">
        <f t="shared" si="0"/>
        <v>0</v>
      </c>
      <c r="F28" s="492">
        <f t="shared" si="0"/>
        <v>0</v>
      </c>
      <c r="G28" s="492">
        <f t="shared" si="0"/>
        <v>0</v>
      </c>
      <c r="H28" s="492">
        <f t="shared" si="0"/>
        <v>0</v>
      </c>
      <c r="I28" s="492">
        <f t="shared" si="0"/>
        <v>0</v>
      </c>
      <c r="J28" s="643">
        <f t="shared" si="0"/>
        <v>0</v>
      </c>
      <c r="K28" s="650">
        <f t="shared" ref="K28:K33" si="1">D47+J67+J87+J107+J127+J147+J167+J187+J207+J227</f>
        <v>0</v>
      </c>
      <c r="L28" s="492">
        <f t="shared" ref="L28:L33" si="2">SUM(C28:J28)</f>
        <v>0</v>
      </c>
      <c r="M28" s="421" t="str">
        <f t="shared" ref="M28:M33" si="3">IF(K28=0,IF(L28=0,"No budget is granted","No budget is granted, you are obliged to file in a budget amendement request"),IF(N28&gt;124.9%,"NO: The budget is exceeded by more than 25%. Please provide an explanation in the annual report",IF(N28&lt;100%,"Yes, still within budget",IF(N28=100%,"Yes, you have reached your budget maximum","Please note that you have exceeded your budget."))))</f>
        <v>No budget is granted</v>
      </c>
      <c r="N28" s="653" t="e">
        <f t="shared" ref="N28:N31" si="4">L28/K28</f>
        <v>#DIV/0!</v>
      </c>
      <c r="O28" s="165"/>
      <c r="P28" s="165"/>
      <c r="Q28" s="165"/>
      <c r="R28" s="165"/>
    </row>
    <row r="29" spans="1:18" s="87" customFormat="1" ht="26.25" customHeight="1" x14ac:dyDescent="0.4">
      <c r="A29" s="156"/>
      <c r="B29" s="398" t="s">
        <v>200</v>
      </c>
      <c r="C29" s="492">
        <f t="shared" ref="C29:C32" si="5">C48</f>
        <v>0</v>
      </c>
      <c r="D29" s="492">
        <f t="shared" ref="D29:J33" si="6">C68+C88+C108+C128+C148+C168+C188+C208+C228</f>
        <v>0</v>
      </c>
      <c r="E29" s="492">
        <f t="shared" si="6"/>
        <v>0</v>
      </c>
      <c r="F29" s="492">
        <f t="shared" si="6"/>
        <v>0</v>
      </c>
      <c r="G29" s="492">
        <f t="shared" si="6"/>
        <v>0</v>
      </c>
      <c r="H29" s="492">
        <f t="shared" si="6"/>
        <v>0</v>
      </c>
      <c r="I29" s="492">
        <f t="shared" si="6"/>
        <v>0</v>
      </c>
      <c r="J29" s="643">
        <f t="shared" si="6"/>
        <v>0</v>
      </c>
      <c r="K29" s="650">
        <f t="shared" si="1"/>
        <v>0</v>
      </c>
      <c r="L29" s="492">
        <f t="shared" si="2"/>
        <v>0</v>
      </c>
      <c r="M29" s="421" t="str">
        <f t="shared" si="3"/>
        <v>No budget is granted</v>
      </c>
      <c r="N29" s="653" t="e">
        <f t="shared" si="4"/>
        <v>#DIV/0!</v>
      </c>
      <c r="O29" s="19"/>
      <c r="P29" s="19"/>
      <c r="Q29" s="154"/>
      <c r="R29" s="154"/>
    </row>
    <row r="30" spans="1:18" s="87" customFormat="1" ht="26.25" customHeight="1" x14ac:dyDescent="0.4">
      <c r="A30" s="156"/>
      <c r="B30" s="84" t="s">
        <v>21</v>
      </c>
      <c r="C30" s="492">
        <f t="shared" si="5"/>
        <v>0</v>
      </c>
      <c r="D30" s="492">
        <f t="shared" si="6"/>
        <v>0</v>
      </c>
      <c r="E30" s="492">
        <f t="shared" si="6"/>
        <v>0</v>
      </c>
      <c r="F30" s="492">
        <f t="shared" si="6"/>
        <v>0</v>
      </c>
      <c r="G30" s="492">
        <f t="shared" si="6"/>
        <v>0</v>
      </c>
      <c r="H30" s="492">
        <f t="shared" si="6"/>
        <v>0</v>
      </c>
      <c r="I30" s="492">
        <f t="shared" si="6"/>
        <v>0</v>
      </c>
      <c r="J30" s="643">
        <f t="shared" si="6"/>
        <v>0</v>
      </c>
      <c r="K30" s="650">
        <f t="shared" si="1"/>
        <v>0</v>
      </c>
      <c r="L30" s="492">
        <f t="shared" si="2"/>
        <v>0</v>
      </c>
      <c r="M30" s="421" t="str">
        <f t="shared" si="3"/>
        <v>No budget is granted</v>
      </c>
      <c r="N30" s="653" t="e">
        <f t="shared" si="4"/>
        <v>#DIV/0!</v>
      </c>
      <c r="O30" s="136"/>
      <c r="P30" s="136"/>
    </row>
    <row r="31" spans="1:18" s="87" customFormat="1" ht="26.25" customHeight="1" x14ac:dyDescent="0.4">
      <c r="A31" s="156"/>
      <c r="B31" s="398" t="s">
        <v>198</v>
      </c>
      <c r="C31" s="255" t="s">
        <v>157</v>
      </c>
      <c r="D31" s="492">
        <f t="shared" si="6"/>
        <v>0</v>
      </c>
      <c r="E31" s="492">
        <f t="shared" si="6"/>
        <v>0</v>
      </c>
      <c r="F31" s="492">
        <f t="shared" si="6"/>
        <v>0</v>
      </c>
      <c r="G31" s="492">
        <f t="shared" si="6"/>
        <v>0</v>
      </c>
      <c r="H31" s="492">
        <f t="shared" si="6"/>
        <v>0</v>
      </c>
      <c r="I31" s="492">
        <f t="shared" si="6"/>
        <v>0</v>
      </c>
      <c r="J31" s="643">
        <f t="shared" si="6"/>
        <v>0</v>
      </c>
      <c r="K31" s="650">
        <f t="shared" si="1"/>
        <v>0</v>
      </c>
      <c r="L31" s="492">
        <f t="shared" si="2"/>
        <v>0</v>
      </c>
      <c r="M31" s="421" t="str">
        <f t="shared" si="3"/>
        <v>No budget is granted</v>
      </c>
      <c r="N31" s="653" t="e">
        <f t="shared" si="4"/>
        <v>#DIV/0!</v>
      </c>
      <c r="O31" s="136"/>
      <c r="P31" s="136"/>
    </row>
    <row r="32" spans="1:18" s="87" customFormat="1" ht="26.25" customHeight="1" thickBot="1" x14ac:dyDescent="0.45">
      <c r="A32" s="156"/>
      <c r="B32" s="242" t="s">
        <v>309</v>
      </c>
      <c r="C32" s="492">
        <f t="shared" si="5"/>
        <v>0</v>
      </c>
      <c r="D32" s="492">
        <f t="shared" si="6"/>
        <v>0</v>
      </c>
      <c r="E32" s="492">
        <f t="shared" si="6"/>
        <v>0</v>
      </c>
      <c r="F32" s="492">
        <f t="shared" si="6"/>
        <v>0</v>
      </c>
      <c r="G32" s="492">
        <f t="shared" si="6"/>
        <v>0</v>
      </c>
      <c r="H32" s="492">
        <f t="shared" si="6"/>
        <v>0</v>
      </c>
      <c r="I32" s="492">
        <f t="shared" si="6"/>
        <v>0</v>
      </c>
      <c r="J32" s="643">
        <f t="shared" si="6"/>
        <v>0</v>
      </c>
      <c r="K32" s="650">
        <f t="shared" si="1"/>
        <v>0</v>
      </c>
      <c r="L32" s="492">
        <f t="shared" ref="L32" si="7">SUM(C32:J32)</f>
        <v>0</v>
      </c>
      <c r="M32" s="421" t="str">
        <f t="shared" ref="M32" si="8">IF(K32=0,IF(L32=0,"No budget is granted","No budget is granted, you are obliged to file in a budget amendement request"),IF(N32&gt;124.9%,"NO: The budget is exceeded by more than 25%. Please provide an explanation in the annual report",IF(N32&lt;100%,"Yes, still within budget",IF(N32=100%,"Yes, you have reached your budget maximum","Please note that you have exceeded your budget."))))</f>
        <v>No budget is granted</v>
      </c>
      <c r="N32" s="653" t="e">
        <f t="shared" ref="N32" si="9">L32/K32</f>
        <v>#DIV/0!</v>
      </c>
      <c r="O32" s="811"/>
      <c r="P32" s="811"/>
    </row>
    <row r="33" spans="1:16" s="87" customFormat="1" ht="26.25" customHeight="1" thickBot="1" x14ac:dyDescent="0.45">
      <c r="A33" s="156"/>
      <c r="B33" s="85" t="s">
        <v>62</v>
      </c>
      <c r="C33" s="493">
        <f>C52</f>
        <v>0</v>
      </c>
      <c r="D33" s="493">
        <f t="shared" si="6"/>
        <v>0</v>
      </c>
      <c r="E33" s="493">
        <f t="shared" si="6"/>
        <v>0</v>
      </c>
      <c r="F33" s="493">
        <f t="shared" si="6"/>
        <v>0</v>
      </c>
      <c r="G33" s="493">
        <f t="shared" si="6"/>
        <v>0</v>
      </c>
      <c r="H33" s="493">
        <f t="shared" si="6"/>
        <v>0</v>
      </c>
      <c r="I33" s="493">
        <f t="shared" si="6"/>
        <v>0</v>
      </c>
      <c r="J33" s="644">
        <f t="shared" si="6"/>
        <v>0</v>
      </c>
      <c r="K33" s="651">
        <f t="shared" si="1"/>
        <v>0</v>
      </c>
      <c r="L33" s="493">
        <f t="shared" si="2"/>
        <v>0</v>
      </c>
      <c r="M33" s="422" t="str">
        <f t="shared" si="3"/>
        <v>No budget is granted</v>
      </c>
      <c r="N33" s="425" t="e">
        <f>L33/K33</f>
        <v>#DIV/0!</v>
      </c>
      <c r="O33" s="136"/>
      <c r="P33" s="136"/>
    </row>
    <row r="34" spans="1:16" s="87" customFormat="1" ht="9.75" customHeight="1" x14ac:dyDescent="0.4">
      <c r="A34" s="156"/>
      <c r="B34" s="400"/>
      <c r="C34" s="401"/>
      <c r="D34" s="401"/>
      <c r="E34" s="401"/>
      <c r="F34" s="401"/>
      <c r="G34" s="401"/>
      <c r="H34" s="401"/>
      <c r="I34" s="401"/>
      <c r="J34" s="401"/>
      <c r="K34" s="400"/>
      <c r="L34" s="401"/>
      <c r="M34" s="434"/>
      <c r="N34" s="655"/>
      <c r="O34" s="136"/>
      <c r="P34" s="136"/>
    </row>
    <row r="35" spans="1:16" s="87" customFormat="1" ht="27" customHeight="1" x14ac:dyDescent="0.4">
      <c r="A35" s="156"/>
      <c r="B35" s="82" t="s">
        <v>22</v>
      </c>
      <c r="C35" s="83"/>
      <c r="D35" s="83"/>
      <c r="E35" s="83"/>
      <c r="F35" s="83"/>
      <c r="G35" s="83"/>
      <c r="H35" s="83"/>
      <c r="I35" s="83"/>
      <c r="J35" s="83"/>
      <c r="K35" s="82"/>
      <c r="L35" s="83"/>
      <c r="M35" s="435"/>
      <c r="N35" s="656"/>
      <c r="O35" s="136"/>
      <c r="P35" s="136"/>
    </row>
    <row r="36" spans="1:16" s="87" customFormat="1" ht="26.25" customHeight="1" x14ac:dyDescent="0.4">
      <c r="A36" s="156"/>
      <c r="B36" s="135" t="s">
        <v>201</v>
      </c>
      <c r="C36" s="494">
        <f>C55</f>
        <v>0</v>
      </c>
      <c r="D36" s="494">
        <f t="shared" ref="D36:J39" si="10">C75+C95+C115+C135+C155+C175+C195+C215+C235</f>
        <v>0</v>
      </c>
      <c r="E36" s="494">
        <f t="shared" si="10"/>
        <v>0</v>
      </c>
      <c r="F36" s="494">
        <f t="shared" si="10"/>
        <v>0</v>
      </c>
      <c r="G36" s="494">
        <f t="shared" si="10"/>
        <v>0</v>
      </c>
      <c r="H36" s="494">
        <f t="shared" si="10"/>
        <v>0</v>
      </c>
      <c r="I36" s="494">
        <f t="shared" si="10"/>
        <v>0</v>
      </c>
      <c r="J36" s="645">
        <f t="shared" si="10"/>
        <v>0</v>
      </c>
      <c r="K36" s="650">
        <f>D55+J75+J95+J115+J135+J155+J175+J195+J215+J235</f>
        <v>0</v>
      </c>
      <c r="L36" s="494">
        <f t="shared" ref="L36:L41" si="11">SUM(C36:J36)</f>
        <v>0</v>
      </c>
      <c r="M36" s="421" t="str">
        <f>IF(K36=0,IF(L36=0,"No budget is granted","No budget is granted, you are obliged to file in a budget amendement request"),IF(N36&gt;124.9%,"NO: The budget is exceeded by more than 25%. Please provide an explanation in the annual report",IF(N36&lt;100%,"Yes, still within budget",IF(N36=100%,"Yes, you have reached your budget maximum","Please note that you have exceeded your budget."))))</f>
        <v>No budget is granted</v>
      </c>
      <c r="N36" s="653" t="e">
        <f>L36/K36</f>
        <v>#DIV/0!</v>
      </c>
      <c r="P36" s="136"/>
    </row>
    <row r="37" spans="1:16" s="87" customFormat="1" ht="26.25" customHeight="1" x14ac:dyDescent="0.4">
      <c r="A37" s="156"/>
      <c r="B37" s="135" t="s">
        <v>198</v>
      </c>
      <c r="C37" s="252" t="s">
        <v>157</v>
      </c>
      <c r="D37" s="494">
        <f t="shared" si="10"/>
        <v>0</v>
      </c>
      <c r="E37" s="494">
        <f t="shared" si="10"/>
        <v>0</v>
      </c>
      <c r="F37" s="494">
        <f t="shared" si="10"/>
        <v>0</v>
      </c>
      <c r="G37" s="494">
        <f t="shared" si="10"/>
        <v>0</v>
      </c>
      <c r="H37" s="494">
        <f t="shared" si="10"/>
        <v>0</v>
      </c>
      <c r="I37" s="494">
        <f t="shared" si="10"/>
        <v>0</v>
      </c>
      <c r="J37" s="645">
        <f t="shared" si="10"/>
        <v>0</v>
      </c>
      <c r="K37" s="650">
        <f>D56+J76+J96+J116+J136+J156+J176+J196+J216+J236</f>
        <v>0</v>
      </c>
      <c r="L37" s="494">
        <f t="shared" si="11"/>
        <v>0</v>
      </c>
      <c r="M37" s="421" t="str">
        <f>IF(K37=0,IF(L37=0,"No budget is granted","No budget is granted, you are obliged to file in a budget amendement request"),IF(N37&gt;124.9%,"NO: The budget is exceeded by more than 25%. Please provide an explanation in the annual report",IF(N37&lt;100%,"Yes, still within budget",IF(N37=100%,"Yes, you have reached your budget maximum","Please note that you have exceeded your budget."))))</f>
        <v>No budget is granted</v>
      </c>
      <c r="N37" s="653" t="e">
        <f t="shared" ref="N37:N38" si="12">L37/K37</f>
        <v>#DIV/0!</v>
      </c>
      <c r="P37" s="136"/>
    </row>
    <row r="38" spans="1:16" s="87" customFormat="1" ht="26.25" customHeight="1" thickBot="1" x14ac:dyDescent="0.45">
      <c r="A38" s="156"/>
      <c r="B38" s="242" t="s">
        <v>310</v>
      </c>
      <c r="C38" s="495">
        <f t="shared" ref="C38:C39" si="13">C57</f>
        <v>0</v>
      </c>
      <c r="D38" s="495">
        <f t="shared" si="10"/>
        <v>0</v>
      </c>
      <c r="E38" s="495">
        <f t="shared" si="10"/>
        <v>0</v>
      </c>
      <c r="F38" s="495">
        <f t="shared" si="10"/>
        <v>0</v>
      </c>
      <c r="G38" s="495">
        <f t="shared" si="10"/>
        <v>0</v>
      </c>
      <c r="H38" s="495">
        <f t="shared" si="10"/>
        <v>0</v>
      </c>
      <c r="I38" s="495">
        <f t="shared" si="10"/>
        <v>0</v>
      </c>
      <c r="J38" s="646">
        <f t="shared" si="10"/>
        <v>0</v>
      </c>
      <c r="K38" s="650">
        <f>D57+J77+J97+J117+J137+J157+J177+J197+J217+J237</f>
        <v>0</v>
      </c>
      <c r="L38" s="495">
        <f t="shared" si="11"/>
        <v>0</v>
      </c>
      <c r="M38" s="436" t="str">
        <f>IF(K38=0,IF(L38=0,"No budget is granted","No budget is granted, you are obliged to file in a budget amendement request"),IF(N38&gt;124.9%,"NO: The budget is exceeded by more than 25%. Please provide an explanation in the annual report",IF(N38&lt;100%,"Yes, still within budget",IF(N38=100%,"Yes, you have reached your budget maximum","Please note that you have exceeded your budget."))))</f>
        <v>No budget is granted</v>
      </c>
      <c r="N38" s="654" t="e">
        <f t="shared" si="12"/>
        <v>#DIV/0!</v>
      </c>
      <c r="P38" s="136"/>
    </row>
    <row r="39" spans="1:16" s="87" customFormat="1" ht="27" customHeight="1" thickBot="1" x14ac:dyDescent="0.45">
      <c r="A39" s="156"/>
      <c r="B39" s="241" t="s">
        <v>62</v>
      </c>
      <c r="C39" s="496">
        <f t="shared" si="13"/>
        <v>0</v>
      </c>
      <c r="D39" s="496">
        <f t="shared" si="10"/>
        <v>0</v>
      </c>
      <c r="E39" s="496">
        <f t="shared" si="10"/>
        <v>0</v>
      </c>
      <c r="F39" s="496">
        <f t="shared" si="10"/>
        <v>0</v>
      </c>
      <c r="G39" s="496">
        <f t="shared" si="10"/>
        <v>0</v>
      </c>
      <c r="H39" s="496">
        <f t="shared" si="10"/>
        <v>0</v>
      </c>
      <c r="I39" s="496">
        <f t="shared" si="10"/>
        <v>0</v>
      </c>
      <c r="J39" s="647">
        <f t="shared" si="10"/>
        <v>0</v>
      </c>
      <c r="K39" s="652">
        <f>D58+J78+J98+J118+J138+J158+J178+J198+J218+J238</f>
        <v>0</v>
      </c>
      <c r="L39" s="496">
        <f t="shared" si="11"/>
        <v>0</v>
      </c>
      <c r="M39" s="423" t="str">
        <f>IF(K39=0,IF(L39=0,"No budget is granted","No budget is granted, you are obliged to file in a budget amendement request"),IF(N39&gt;124.9%,"NO: The budget is exceeded by more than 25%. Please provide an explanation in the annual report",IF(N39&lt;100%,"Yes, still within budget",IF(N39=100%,"Yes, you have reached your budget maximum","Please note that you have exceeded your budget."))))</f>
        <v>No budget is granted</v>
      </c>
      <c r="N39" s="657" t="e">
        <f>L39/K39</f>
        <v>#DIV/0!</v>
      </c>
      <c r="P39" s="136"/>
    </row>
    <row r="40" spans="1:16" s="87" customFormat="1" ht="9" customHeight="1" thickBot="1" x14ac:dyDescent="0.45">
      <c r="A40" s="156"/>
      <c r="B40" s="86"/>
      <c r="C40" s="253"/>
      <c r="D40" s="254"/>
      <c r="E40" s="254"/>
      <c r="F40" s="254"/>
      <c r="G40" s="254"/>
      <c r="H40" s="254"/>
      <c r="I40" s="254"/>
      <c r="J40" s="254"/>
      <c r="K40" s="254"/>
      <c r="L40" s="254"/>
      <c r="M40" s="424"/>
      <c r="N40" s="658"/>
      <c r="O40" s="136"/>
      <c r="P40" s="136"/>
    </row>
    <row r="41" spans="1:16" s="87" customFormat="1" ht="27" customHeight="1" thickBot="1" x14ac:dyDescent="0.45">
      <c r="A41" s="156"/>
      <c r="B41" s="92" t="s">
        <v>202</v>
      </c>
      <c r="C41" s="497">
        <f>C60</f>
        <v>0</v>
      </c>
      <c r="D41" s="498">
        <f t="shared" ref="D41:J41" si="14">C80+C100+C120+C140+C160+C180+C200+C220+C240</f>
        <v>0</v>
      </c>
      <c r="E41" s="498">
        <f t="shared" si="14"/>
        <v>0</v>
      </c>
      <c r="F41" s="498">
        <f t="shared" si="14"/>
        <v>0</v>
      </c>
      <c r="G41" s="498">
        <f t="shared" si="14"/>
        <v>0</v>
      </c>
      <c r="H41" s="498">
        <f t="shared" si="14"/>
        <v>0</v>
      </c>
      <c r="I41" s="498">
        <f t="shared" si="14"/>
        <v>0</v>
      </c>
      <c r="J41" s="498">
        <f t="shared" si="14"/>
        <v>0</v>
      </c>
      <c r="K41" s="652">
        <f>D60+J80+J100+J120+J140+J160+J180+J200+J220+J240</f>
        <v>0</v>
      </c>
      <c r="L41" s="498">
        <f t="shared" si="11"/>
        <v>0</v>
      </c>
      <c r="M41" s="422" t="str">
        <f>IF(K41=0,IF(L41=0,"No budget is granted","No budget is granted, you are obliged to file in a budget amendement request"),IF(N41&gt;124.9%,"NO: The budget is exceeded by more than 25%. Please provide an explanation in the annual report",IF(N41&lt;100%,"Yes, still within budget",IF(N41=100%,"Yes, you have reached your budget maximum","Please note that you have exceeded your budget."))))</f>
        <v>No budget is granted</v>
      </c>
      <c r="N41" s="425" t="e">
        <f>L41/K41</f>
        <v>#DIV/0!</v>
      </c>
      <c r="O41" s="136"/>
      <c r="P41" s="136"/>
    </row>
    <row r="42" spans="1:16" s="87" customFormat="1" ht="15" customHeight="1" thickBot="1" x14ac:dyDescent="0.25">
      <c r="A42" s="156"/>
      <c r="B42" s="164"/>
      <c r="C42" s="164"/>
      <c r="D42" s="164"/>
      <c r="E42" s="166"/>
      <c r="M42" s="161"/>
      <c r="P42" s="167"/>
    </row>
    <row r="43" spans="1:16" s="87" customFormat="1" ht="26.25" customHeight="1" x14ac:dyDescent="0.4">
      <c r="A43" s="156"/>
      <c r="B43" s="908" t="s">
        <v>15</v>
      </c>
      <c r="C43" s="909"/>
      <c r="D43" s="909"/>
      <c r="E43" s="909"/>
      <c r="F43" s="909"/>
      <c r="G43" s="909"/>
      <c r="H43" s="909"/>
      <c r="I43" s="909"/>
      <c r="J43" s="909"/>
      <c r="K43" s="909"/>
      <c r="L43" s="909"/>
      <c r="M43" s="910"/>
      <c r="N43" s="168"/>
      <c r="O43" s="168"/>
      <c r="P43" s="169"/>
    </row>
    <row r="44" spans="1:16" s="172" customFormat="1" ht="26.25" customHeight="1" x14ac:dyDescent="0.25">
      <c r="A44" s="170"/>
      <c r="B44" s="171"/>
      <c r="C44" s="94"/>
      <c r="D44" s="882" t="s">
        <v>16</v>
      </c>
      <c r="E44" s="883"/>
      <c r="F44" s="883"/>
      <c r="G44" s="95"/>
      <c r="H44" s="95"/>
      <c r="I44" s="95"/>
      <c r="J44" s="911"/>
      <c r="K44" s="911"/>
      <c r="L44" s="911"/>
      <c r="M44" s="912"/>
      <c r="N44" s="170"/>
      <c r="O44" s="170"/>
    </row>
    <row r="45" spans="1:16" s="172" customFormat="1" ht="47.25" customHeight="1" x14ac:dyDescent="0.25">
      <c r="A45" s="170"/>
      <c r="B45" s="171"/>
      <c r="C45" s="411" t="s">
        <v>180</v>
      </c>
      <c r="D45" s="412" t="s">
        <v>123</v>
      </c>
      <c r="E45" s="412" t="s">
        <v>179</v>
      </c>
      <c r="F45" s="413" t="s">
        <v>17</v>
      </c>
      <c r="G45" s="899" t="s">
        <v>130</v>
      </c>
      <c r="H45" s="900"/>
      <c r="I45" s="900"/>
      <c r="J45" s="900"/>
      <c r="K45" s="900"/>
      <c r="L45" s="900"/>
      <c r="M45" s="901"/>
      <c r="N45" s="173"/>
      <c r="O45" s="173"/>
    </row>
    <row r="46" spans="1:16" s="167" customFormat="1" ht="26.25" customHeight="1" x14ac:dyDescent="0.25">
      <c r="A46" s="169"/>
      <c r="B46" s="82" t="s">
        <v>199</v>
      </c>
      <c r="C46" s="83"/>
      <c r="D46" s="83"/>
      <c r="E46" s="83"/>
      <c r="F46" s="83"/>
      <c r="G46" s="894"/>
      <c r="H46" s="894"/>
      <c r="I46" s="894"/>
      <c r="J46" s="894"/>
      <c r="K46" s="894"/>
      <c r="L46" s="894"/>
      <c r="M46" s="174"/>
      <c r="N46" s="175"/>
      <c r="O46" s="175"/>
    </row>
    <row r="47" spans="1:16" s="101" customFormat="1" ht="26.25" customHeight="1" x14ac:dyDescent="0.25">
      <c r="A47" s="176"/>
      <c r="B47" s="99" t="s">
        <v>196</v>
      </c>
      <c r="C47" s="473"/>
      <c r="D47" s="471"/>
      <c r="E47" s="472">
        <f>C47</f>
        <v>0</v>
      </c>
      <c r="F47" s="100" t="e">
        <f t="shared" ref="F47:F52" si="15">$E47/$D47</f>
        <v>#DIV/0!</v>
      </c>
      <c r="G47" s="885" t="str">
        <f>IF(D47=0,IF(E47=0,"No budget is granted","No budget is granted, you are obliged to file in a budget amendement request"),IF(F47&gt;124.9%,"NO: The budget is exceeded by more than 25%. Please provide an explanation in the annual report",IF(F47&lt;100%,"Yes, still within budget",IF(F47=100%,"Yes, you have reached your budget maximum","Please note that you have exceeded your budget."))))</f>
        <v>No budget is granted</v>
      </c>
      <c r="H47" s="886"/>
      <c r="I47" s="886"/>
      <c r="J47" s="886"/>
      <c r="K47" s="886"/>
      <c r="L47" s="886"/>
      <c r="M47" s="887"/>
      <c r="N47" s="194"/>
      <c r="O47" s="165"/>
      <c r="P47" s="178"/>
    </row>
    <row r="48" spans="1:16" s="101" customFormat="1" ht="26.25" customHeight="1" x14ac:dyDescent="0.25">
      <c r="A48" s="176"/>
      <c r="B48" s="102" t="s">
        <v>201</v>
      </c>
      <c r="C48" s="473"/>
      <c r="D48" s="474"/>
      <c r="E48" s="472">
        <f>C48</f>
        <v>0</v>
      </c>
      <c r="F48" s="100" t="e">
        <f t="shared" si="15"/>
        <v>#DIV/0!</v>
      </c>
      <c r="G48" s="885" t="str">
        <f>IF(D48=0,IF(E48=0,"No budget is granted","No budget is granted, you are obliged to file in a budget amendement request"),IF(F48&gt;124.9%,"NO: The budget is exceeded by more than 25%. Please provide an explanation in the annual report",IF(F48&lt;100%,"Yes, still within budget",IF(F48=100%,"Yes, you have reached your budget maximum","Please note that you have exceeded your budget."))))</f>
        <v>No budget is granted</v>
      </c>
      <c r="H48" s="886"/>
      <c r="I48" s="886"/>
      <c r="J48" s="886"/>
      <c r="K48" s="886"/>
      <c r="L48" s="886"/>
      <c r="M48" s="887"/>
      <c r="N48" s="195"/>
      <c r="O48" s="165"/>
      <c r="P48" s="178"/>
    </row>
    <row r="49" spans="1:17" s="101" customFormat="1" ht="26.25" customHeight="1" x14ac:dyDescent="0.25">
      <c r="A49" s="176"/>
      <c r="B49" s="102" t="s">
        <v>21</v>
      </c>
      <c r="C49" s="473"/>
      <c r="D49" s="474"/>
      <c r="E49" s="472">
        <f>C49</f>
        <v>0</v>
      </c>
      <c r="F49" s="100" t="e">
        <f t="shared" si="15"/>
        <v>#DIV/0!</v>
      </c>
      <c r="G49" s="885" t="str">
        <f>IF(D49=0,IF(E49=0,"No budget is granted","No budget is granted, you are obliged to file in a budget amendement request"),IF(F49&gt;124.9%,"NO: The budget is exceeded by more than 25%. Please provide an explanation in the annual report",IF(F49&lt;100%,"Yes, still within budget",IF(F49=100%,"Yes, you have reached your budget maximum","Please note that you have exceeded your budget."))))</f>
        <v>No budget is granted</v>
      </c>
      <c r="H49" s="886"/>
      <c r="I49" s="886"/>
      <c r="J49" s="886"/>
      <c r="K49" s="886"/>
      <c r="L49" s="886"/>
      <c r="M49" s="887"/>
      <c r="N49" s="165"/>
      <c r="O49" s="165"/>
      <c r="P49" s="177"/>
      <c r="Q49" s="103"/>
    </row>
    <row r="50" spans="1:17" s="101" customFormat="1" ht="26.25" customHeight="1" x14ac:dyDescent="0.25">
      <c r="A50" s="176"/>
      <c r="B50" s="108" t="s">
        <v>327</v>
      </c>
      <c r="C50" s="787"/>
      <c r="D50" s="787"/>
      <c r="E50" s="787"/>
      <c r="F50" s="788"/>
      <c r="G50" s="885" t="str">
        <f>IF(D50=0,IF(E50=0,"Since this is Result1, no budget for hardware is granted","No budget is granted, you are obliged to file in a budget amendement request"),IF(F50&gt;124.9%,"NO: The budget is exceeded by more than 25%. Please provide an explanation in the annual report",IF(F50&lt;100%,"Yes, still within budget",IF(F50=100%,"Yes, you have reached your budget maximum","Please note that you have exceeded your budget."))))</f>
        <v>Since this is Result1, no budget for hardware is granted</v>
      </c>
      <c r="H50" s="886"/>
      <c r="I50" s="886"/>
      <c r="J50" s="886"/>
      <c r="K50" s="886"/>
      <c r="L50" s="886"/>
      <c r="M50" s="887"/>
      <c r="N50" s="165"/>
      <c r="O50" s="165"/>
      <c r="P50" s="177"/>
      <c r="Q50" s="103"/>
    </row>
    <row r="51" spans="1:17" s="101" customFormat="1" ht="26.25" customHeight="1" thickBot="1" x14ac:dyDescent="0.3">
      <c r="A51" s="176"/>
      <c r="B51" s="242" t="s">
        <v>325</v>
      </c>
      <c r="C51" s="473"/>
      <c r="D51" s="474"/>
      <c r="E51" s="472">
        <f>C51</f>
        <v>0</v>
      </c>
      <c r="F51" s="100" t="e">
        <f t="shared" si="15"/>
        <v>#DIV/0!</v>
      </c>
      <c r="G51" s="885" t="str">
        <f>IF(D51=0,IF(E51=0,"No budget is granted","No budget is granted, you are obliged to file in a budget amendement request"),IF(F51&gt;124.9%,"NO: The budget is exceeded by more than 25%. Please provide an explanation in the annual report",IF(F51&lt;100%,"Yes, still within budget",IF(F51=100%,"Yes, you have reached your budget maximum","Please note that you have exceeded your budget."))))</f>
        <v>No budget is granted</v>
      </c>
      <c r="H51" s="886"/>
      <c r="I51" s="886"/>
      <c r="J51" s="886"/>
      <c r="K51" s="886"/>
      <c r="L51" s="886"/>
      <c r="M51" s="887"/>
      <c r="N51" s="165"/>
      <c r="O51" s="165"/>
      <c r="P51" s="177"/>
      <c r="Q51" s="103"/>
    </row>
    <row r="52" spans="1:17" s="178" customFormat="1" ht="26.25" customHeight="1" thickBot="1" x14ac:dyDescent="0.3">
      <c r="A52" s="176"/>
      <c r="B52" s="105" t="s">
        <v>62</v>
      </c>
      <c r="C52" s="478">
        <f>SUM(C47:C50)</f>
        <v>0</v>
      </c>
      <c r="D52" s="478">
        <f>SUM(D47:D50)</f>
        <v>0</v>
      </c>
      <c r="E52" s="478">
        <f>SUM(E47:E50)</f>
        <v>0</v>
      </c>
      <c r="F52" s="106" t="e">
        <f t="shared" si="15"/>
        <v>#DIV/0!</v>
      </c>
      <c r="G52" s="895" t="str">
        <f>IF(D52=0,IF(E52=0,"No budget is granted","No budget is granted, you are obliged to file in a budget amendement request"),IF(F52&gt;124.9%,"NO: The budget is exceeded by more than 25%. Please provide an explanation in the annual report",IF(F52&lt;100%,"Yes, still within budget",IF(F52=100%,"Yes, you have reached your budget maximum","Please note that you have exceeded your budget."))))</f>
        <v>No budget is granted</v>
      </c>
      <c r="H52" s="889"/>
      <c r="I52" s="889"/>
      <c r="J52" s="889"/>
      <c r="K52" s="889"/>
      <c r="L52" s="889"/>
      <c r="M52" s="890"/>
      <c r="N52" s="165"/>
      <c r="O52" s="165"/>
      <c r="P52" s="177"/>
      <c r="Q52" s="177"/>
    </row>
    <row r="53" spans="1:17" s="87" customFormat="1" ht="17.25" customHeight="1" x14ac:dyDescent="0.2">
      <c r="A53" s="156"/>
      <c r="B53" s="404"/>
      <c r="C53" s="405"/>
      <c r="D53" s="405"/>
      <c r="E53" s="405"/>
      <c r="F53" s="405"/>
      <c r="G53" s="405"/>
      <c r="H53" s="405"/>
      <c r="I53" s="405"/>
      <c r="J53" s="405"/>
      <c r="K53" s="405"/>
      <c r="L53" s="405"/>
      <c r="M53" s="406"/>
      <c r="N53" s="179"/>
      <c r="O53" s="179"/>
      <c r="P53" s="154"/>
      <c r="Q53" s="154"/>
    </row>
    <row r="54" spans="1:17" s="87" customFormat="1" ht="26.25" customHeight="1" x14ac:dyDescent="0.25">
      <c r="A54" s="156"/>
      <c r="B54" s="82" t="s">
        <v>22</v>
      </c>
      <c r="C54" s="83"/>
      <c r="D54" s="83"/>
      <c r="E54" s="83"/>
      <c r="F54" s="83"/>
      <c r="G54" s="83"/>
      <c r="H54" s="83"/>
      <c r="I54" s="83"/>
      <c r="J54" s="83"/>
      <c r="K54" s="83"/>
      <c r="L54" s="83"/>
      <c r="M54" s="399"/>
      <c r="N54" s="154"/>
      <c r="O54" s="154"/>
      <c r="P54" s="154"/>
      <c r="Q54" s="154"/>
    </row>
    <row r="55" spans="1:17" s="96" customFormat="1" ht="28.5" customHeight="1" x14ac:dyDescent="0.25">
      <c r="A55" s="170"/>
      <c r="B55" s="107" t="s">
        <v>200</v>
      </c>
      <c r="C55" s="479"/>
      <c r="D55" s="474"/>
      <c r="E55" s="480">
        <f>C55</f>
        <v>0</v>
      </c>
      <c r="F55" s="100" t="e">
        <f>$E55/$D55</f>
        <v>#DIV/0!</v>
      </c>
      <c r="G55" s="885" t="str">
        <f>IF(D55=0,IF(E55=0,"No budget is granted","No budget is granted, you are obliged to file in a budget amendement request"),IF(F55&gt;124.9%,"NO: The budget is exceeded by more than 25%. Please provide an explanation in the annual report",IF(F55&lt;100%,"Yes, still within budget",IF(F55=100%,"Yes, you have reached your budget maximum","Please note that you have exceeded your budget."))))</f>
        <v>No budget is granted</v>
      </c>
      <c r="H55" s="886"/>
      <c r="I55" s="886"/>
      <c r="J55" s="886"/>
      <c r="K55" s="886"/>
      <c r="L55" s="886"/>
      <c r="M55" s="887"/>
      <c r="N55" s="194"/>
      <c r="O55" s="165"/>
      <c r="P55" s="170"/>
      <c r="Q55" s="93"/>
    </row>
    <row r="56" spans="1:17" ht="26.25" customHeight="1" x14ac:dyDescent="0.25">
      <c r="A56" s="156"/>
      <c r="B56" s="108" t="s">
        <v>327</v>
      </c>
      <c r="C56" s="789"/>
      <c r="D56" s="787"/>
      <c r="E56" s="787"/>
      <c r="F56" s="788"/>
      <c r="G56" s="885" t="str">
        <f>IF(D56=0,IF(E56=0,"Since this is Result1, no budget for hardware is granted","No budget is granted, you are obliged to file in a budget amendement request"),IF(F56&gt;124.9%,"NO: The budget is exceeded by more than 25%. Please provide an explanation in the annual report",IF(F56&lt;100%,"Yes, still within budget",IF(F56=100%,"Yes, you have reached your budget maximum","Please note that you have exceeded your budget."))))</f>
        <v>Since this is Result1, no budget for hardware is granted</v>
      </c>
      <c r="H56" s="886"/>
      <c r="I56" s="886"/>
      <c r="J56" s="886"/>
      <c r="K56" s="886"/>
      <c r="L56" s="886"/>
      <c r="M56" s="887"/>
      <c r="N56" s="196"/>
      <c r="O56" s="165"/>
      <c r="P56" s="154"/>
      <c r="Q56" s="20"/>
    </row>
    <row r="57" spans="1:17" ht="26.25" customHeight="1" thickBot="1" x14ac:dyDescent="0.3">
      <c r="A57" s="156"/>
      <c r="B57" s="242" t="s">
        <v>326</v>
      </c>
      <c r="C57" s="475"/>
      <c r="D57" s="476"/>
      <c r="E57" s="477">
        <f>C57</f>
        <v>0</v>
      </c>
      <c r="F57" s="104" t="e">
        <f>$E57/$D57</f>
        <v>#DIV/0!</v>
      </c>
      <c r="G57" s="885" t="str">
        <f>IF(D57=0,IF(E57=0,"No budget is granted","No budget is granted, you are obliged to file in a budget amendement request"),IF(F57&gt;124.9%,"NO: The budget is exceeded by more than 25%. Please provide an explanation in the annual report",IF(F57&lt;100%,"Yes, still within budget",IF(F57=100%,"Yes, you have reached your budget maximum","Please note that you have exceeded your budget."))))</f>
        <v>No budget is granted</v>
      </c>
      <c r="H57" s="886"/>
      <c r="I57" s="886"/>
      <c r="J57" s="886"/>
      <c r="K57" s="886"/>
      <c r="L57" s="886"/>
      <c r="M57" s="887"/>
      <c r="N57" s="172"/>
      <c r="O57" s="165"/>
      <c r="P57" s="154"/>
      <c r="Q57" s="20"/>
    </row>
    <row r="58" spans="1:17" s="178" customFormat="1" ht="26.25" customHeight="1" thickBot="1" x14ac:dyDescent="0.3">
      <c r="A58" s="176"/>
      <c r="B58" s="109" t="s">
        <v>44</v>
      </c>
      <c r="C58" s="481">
        <f>SUM(C55:C57)</f>
        <v>0</v>
      </c>
      <c r="D58" s="481">
        <f t="shared" ref="D58:E58" si="16">SUM(D55:D57)</f>
        <v>0</v>
      </c>
      <c r="E58" s="481">
        <f t="shared" si="16"/>
        <v>0</v>
      </c>
      <c r="F58" s="106" t="e">
        <f>$E58/$D58</f>
        <v>#DIV/0!</v>
      </c>
      <c r="G58" s="885" t="str">
        <f>IF(D58=0,IF(E58=0,"No budget is granted","No budget is granted, you are obliged to file in a budget amendement request"),IF(F58&gt;124.9%,"NO: The budget is exceeded by more than 25%. Please provide an explanation in the annual report",IF(F58&lt;100%,"Yes, still within budget",IF(F58=100%,"Yes, you have reached your budget maximum","Please note that you have exceeded your budget."))))</f>
        <v>No budget is granted</v>
      </c>
      <c r="H58" s="886"/>
      <c r="I58" s="886"/>
      <c r="J58" s="886"/>
      <c r="K58" s="886"/>
      <c r="L58" s="886"/>
      <c r="M58" s="887"/>
      <c r="N58" s="165"/>
      <c r="O58" s="165"/>
    </row>
    <row r="59" spans="1:17" s="178" customFormat="1" ht="8.25" customHeight="1" thickBot="1" x14ac:dyDescent="0.25">
      <c r="A59" s="176"/>
      <c r="B59" s="407"/>
      <c r="C59" s="410"/>
      <c r="D59" s="410"/>
      <c r="E59" s="410"/>
      <c r="F59" s="408"/>
      <c r="G59" s="408"/>
      <c r="H59" s="408"/>
      <c r="I59" s="408"/>
      <c r="J59" s="408"/>
      <c r="K59" s="408"/>
      <c r="L59" s="408"/>
      <c r="M59" s="409"/>
      <c r="N59" s="177"/>
      <c r="O59" s="177"/>
    </row>
    <row r="60" spans="1:17" s="178" customFormat="1" ht="26.25" customHeight="1" thickBot="1" x14ac:dyDescent="0.3">
      <c r="A60" s="176"/>
      <c r="B60" s="110" t="s">
        <v>181</v>
      </c>
      <c r="C60" s="482">
        <f>C52+C58</f>
        <v>0</v>
      </c>
      <c r="D60" s="482">
        <f t="shared" ref="D60:E60" si="17">D52+D58</f>
        <v>0</v>
      </c>
      <c r="E60" s="482">
        <f t="shared" si="17"/>
        <v>0</v>
      </c>
      <c r="F60" s="111" t="e">
        <f>E60/D60</f>
        <v>#DIV/0!</v>
      </c>
      <c r="G60" s="888" t="str">
        <f>IF(D60=0,IF(E60=0,"No budget is granted","No budget is granted, you are obliged to file in a budget amendement request"),IF(F60&gt;124.9%,"NO: The budget is exceeded by more than 25%. Please provide an explanation in the annual report",IF(F60&lt;100%,"Yes, still within budget",IF(F60=100%,"Yes, you have reached your budget maximum","Please note that you have exceeded your budget."))))</f>
        <v>No budget is granted</v>
      </c>
      <c r="H60" s="889"/>
      <c r="I60" s="889"/>
      <c r="J60" s="889"/>
      <c r="K60" s="889"/>
      <c r="L60" s="889"/>
      <c r="M60" s="890"/>
      <c r="N60" s="180"/>
      <c r="O60" s="180"/>
    </row>
    <row r="61" spans="1:17" s="178" customFormat="1" ht="15" customHeight="1" x14ac:dyDescent="0.2">
      <c r="B61" s="170"/>
      <c r="C61" s="115"/>
      <c r="D61" s="115"/>
      <c r="E61" s="181"/>
      <c r="F61" s="154"/>
      <c r="G61" s="154"/>
      <c r="H61" s="154"/>
      <c r="I61" s="154"/>
      <c r="J61" s="154"/>
      <c r="K61" s="154"/>
      <c r="L61" s="154"/>
      <c r="M61" s="154"/>
      <c r="N61" s="154"/>
      <c r="O61" s="154"/>
    </row>
    <row r="62" spans="1:17" s="87" customFormat="1" ht="15" customHeight="1" thickBot="1" x14ac:dyDescent="0.25">
      <c r="A62" s="156"/>
      <c r="E62" s="88"/>
    </row>
    <row r="63" spans="1:17" s="87" customFormat="1" ht="26.25" customHeight="1" x14ac:dyDescent="0.4">
      <c r="A63" s="156"/>
      <c r="B63" s="182" t="s">
        <v>24</v>
      </c>
      <c r="C63" s="183"/>
      <c r="D63" s="183"/>
      <c r="E63" s="184"/>
      <c r="F63" s="185"/>
      <c r="G63" s="185"/>
      <c r="H63" s="185"/>
      <c r="I63" s="185"/>
      <c r="J63" s="185"/>
      <c r="K63" s="185"/>
      <c r="L63" s="185"/>
      <c r="M63" s="186"/>
      <c r="N63" s="154"/>
      <c r="O63" s="154"/>
      <c r="P63" s="169"/>
    </row>
    <row r="64" spans="1:17" s="172" customFormat="1" ht="26.25" customHeight="1" x14ac:dyDescent="0.25">
      <c r="A64" s="170"/>
      <c r="B64" s="171"/>
      <c r="C64" s="416" t="s">
        <v>138</v>
      </c>
      <c r="D64" s="416" t="s">
        <v>125</v>
      </c>
      <c r="E64" s="417" t="s">
        <v>25</v>
      </c>
      <c r="F64" s="418" t="s">
        <v>26</v>
      </c>
      <c r="G64" s="418" t="s">
        <v>27</v>
      </c>
      <c r="H64" s="418" t="s">
        <v>28</v>
      </c>
      <c r="I64" s="418" t="s">
        <v>29</v>
      </c>
      <c r="J64" s="879" t="s">
        <v>65</v>
      </c>
      <c r="K64" s="880"/>
      <c r="L64" s="880"/>
      <c r="M64" s="881"/>
      <c r="P64" s="170"/>
    </row>
    <row r="65" spans="1:19" s="172" customFormat="1" ht="47.25" customHeight="1" x14ac:dyDescent="0.25">
      <c r="A65" s="170"/>
      <c r="B65" s="171"/>
      <c r="C65" s="419" t="s">
        <v>182</v>
      </c>
      <c r="D65" s="419" t="s">
        <v>183</v>
      </c>
      <c r="E65" s="419" t="s">
        <v>184</v>
      </c>
      <c r="F65" s="419" t="s">
        <v>185</v>
      </c>
      <c r="G65" s="419" t="s">
        <v>186</v>
      </c>
      <c r="H65" s="419" t="s">
        <v>187</v>
      </c>
      <c r="I65" s="419" t="s">
        <v>188</v>
      </c>
      <c r="J65" s="412" t="s">
        <v>164</v>
      </c>
      <c r="K65" s="412" t="s">
        <v>179</v>
      </c>
      <c r="L65" s="413" t="s">
        <v>17</v>
      </c>
      <c r="M65" s="420" t="s">
        <v>130</v>
      </c>
    </row>
    <row r="66" spans="1:19" s="167" customFormat="1" ht="26.25" customHeight="1" x14ac:dyDescent="0.25">
      <c r="A66" s="169"/>
      <c r="B66" s="82" t="s">
        <v>199</v>
      </c>
      <c r="C66" s="129"/>
      <c r="D66" s="129"/>
      <c r="E66" s="129"/>
      <c r="F66" s="129"/>
      <c r="G66" s="129"/>
      <c r="H66" s="129"/>
      <c r="I66" s="129"/>
      <c r="J66" s="129"/>
      <c r="K66" s="129"/>
      <c r="L66" s="129"/>
      <c r="M66" s="187"/>
    </row>
    <row r="67" spans="1:19" s="101" customFormat="1" ht="26.25" customHeight="1" x14ac:dyDescent="0.25">
      <c r="A67" s="176"/>
      <c r="B67" s="99" t="s">
        <v>196</v>
      </c>
      <c r="C67" s="483"/>
      <c r="D67" s="483"/>
      <c r="E67" s="483"/>
      <c r="F67" s="483"/>
      <c r="G67" s="483"/>
      <c r="H67" s="483"/>
      <c r="I67" s="483"/>
      <c r="J67" s="471"/>
      <c r="K67" s="480">
        <f>SUM(C67:I67)</f>
        <v>0</v>
      </c>
      <c r="L67" s="100" t="e">
        <f t="shared" ref="L67:L72" si="18">$K67/$J67</f>
        <v>#DIV/0!</v>
      </c>
      <c r="M67" s="427" t="str">
        <f t="shared" ref="M67:M72" si="19">IF(J67=0,IF(K67=0,"No budget is granted","No budget is granted, you are obliged to file in a budget amendement request"),IF(L67&gt;124.9%,"NO: The budget is exceeded by more than 25%. Please provide an explanation in the annual report",IF(L67&lt;100%,"Yes, still within budget",IF(L67=100%,"Yes, you have reached your budget maximum","Please note that you have exceeded your budget."))))</f>
        <v>No budget is granted</v>
      </c>
      <c r="N67" s="165"/>
      <c r="O67" s="165"/>
      <c r="P67" s="165"/>
      <c r="Q67" s="91"/>
      <c r="R67" s="91"/>
      <c r="S67" s="91"/>
    </row>
    <row r="68" spans="1:19" s="101" customFormat="1" ht="26.25" customHeight="1" x14ac:dyDescent="0.25">
      <c r="A68" s="176"/>
      <c r="B68" s="102" t="s">
        <v>201</v>
      </c>
      <c r="C68" s="484"/>
      <c r="D68" s="484"/>
      <c r="E68" s="484"/>
      <c r="F68" s="484"/>
      <c r="G68" s="483"/>
      <c r="H68" s="483"/>
      <c r="I68" s="483"/>
      <c r="J68" s="471"/>
      <c r="K68" s="480">
        <f t="shared" ref="K68:K70" si="20">SUM(C68:I68)</f>
        <v>0</v>
      </c>
      <c r="L68" s="100" t="e">
        <f t="shared" si="18"/>
        <v>#DIV/0!</v>
      </c>
      <c r="M68" s="427" t="str">
        <f t="shared" si="19"/>
        <v>No budget is granted</v>
      </c>
      <c r="N68" s="195"/>
      <c r="O68" s="178"/>
      <c r="P68" s="178"/>
    </row>
    <row r="69" spans="1:19" s="101" customFormat="1" ht="26.25" customHeight="1" x14ac:dyDescent="0.25">
      <c r="A69" s="176"/>
      <c r="B69" s="102" t="s">
        <v>21</v>
      </c>
      <c r="C69" s="484"/>
      <c r="D69" s="484"/>
      <c r="E69" s="484"/>
      <c r="F69" s="484"/>
      <c r="G69" s="483"/>
      <c r="H69" s="483"/>
      <c r="I69" s="483"/>
      <c r="J69" s="471"/>
      <c r="K69" s="480">
        <f t="shared" si="20"/>
        <v>0</v>
      </c>
      <c r="L69" s="100" t="e">
        <f t="shared" si="18"/>
        <v>#DIV/0!</v>
      </c>
      <c r="M69" s="427" t="str">
        <f t="shared" si="19"/>
        <v>No budget is granted</v>
      </c>
      <c r="N69" s="178"/>
      <c r="O69" s="178"/>
      <c r="P69" s="178"/>
    </row>
    <row r="70" spans="1:19" s="101" customFormat="1" ht="26.25" customHeight="1" x14ac:dyDescent="0.25">
      <c r="A70" s="176"/>
      <c r="B70" s="108" t="s">
        <v>203</v>
      </c>
      <c r="C70" s="484"/>
      <c r="D70" s="484"/>
      <c r="E70" s="484"/>
      <c r="F70" s="484"/>
      <c r="G70" s="484"/>
      <c r="H70" s="484"/>
      <c r="I70" s="484"/>
      <c r="J70" s="474"/>
      <c r="K70" s="480">
        <f t="shared" si="20"/>
        <v>0</v>
      </c>
      <c r="L70" s="100" t="e">
        <f t="shared" si="18"/>
        <v>#DIV/0!</v>
      </c>
      <c r="M70" s="427" t="str">
        <f t="shared" si="19"/>
        <v>No budget is granted</v>
      </c>
      <c r="N70" s="178"/>
      <c r="O70" s="178"/>
      <c r="P70" s="178"/>
    </row>
    <row r="71" spans="1:19" s="101" customFormat="1" ht="26.25" customHeight="1" thickBot="1" x14ac:dyDescent="0.3">
      <c r="A71" s="176"/>
      <c r="B71" s="242" t="s">
        <v>325</v>
      </c>
      <c r="C71" s="814"/>
      <c r="D71" s="814"/>
      <c r="E71" s="814"/>
      <c r="F71" s="814"/>
      <c r="G71" s="814"/>
      <c r="H71" s="814"/>
      <c r="I71" s="814"/>
      <c r="J71" s="815"/>
      <c r="K71" s="480">
        <f t="shared" ref="K71" si="21">SUM(C71:I71)</f>
        <v>0</v>
      </c>
      <c r="L71" s="124" t="e">
        <f t="shared" si="18"/>
        <v>#DIV/0!</v>
      </c>
      <c r="M71" s="427" t="str">
        <f t="shared" si="19"/>
        <v>No budget is granted</v>
      </c>
      <c r="N71" s="178"/>
      <c r="O71" s="178"/>
      <c r="P71" s="178"/>
    </row>
    <row r="72" spans="1:19" s="178" customFormat="1" ht="26.25" customHeight="1" thickBot="1" x14ac:dyDescent="0.3">
      <c r="A72" s="176"/>
      <c r="B72" s="105" t="s">
        <v>62</v>
      </c>
      <c r="C72" s="481">
        <f t="shared" ref="C72:K72" si="22">SUM(C67:C70)</f>
        <v>0</v>
      </c>
      <c r="D72" s="481">
        <f t="shared" si="22"/>
        <v>0</v>
      </c>
      <c r="E72" s="481">
        <f t="shared" si="22"/>
        <v>0</v>
      </c>
      <c r="F72" s="481">
        <f t="shared" si="22"/>
        <v>0</v>
      </c>
      <c r="G72" s="481">
        <f t="shared" si="22"/>
        <v>0</v>
      </c>
      <c r="H72" s="481">
        <f t="shared" si="22"/>
        <v>0</v>
      </c>
      <c r="I72" s="481">
        <f t="shared" si="22"/>
        <v>0</v>
      </c>
      <c r="J72" s="481">
        <f t="shared" si="22"/>
        <v>0</v>
      </c>
      <c r="K72" s="481">
        <f t="shared" si="22"/>
        <v>0</v>
      </c>
      <c r="L72" s="114" t="e">
        <f t="shared" si="18"/>
        <v>#DIV/0!</v>
      </c>
      <c r="M72" s="426" t="str">
        <f t="shared" si="19"/>
        <v>No budget is granted</v>
      </c>
      <c r="P72" s="177"/>
    </row>
    <row r="73" spans="1:19" s="87" customFormat="1" ht="9.75" customHeight="1" x14ac:dyDescent="0.2">
      <c r="A73" s="156"/>
      <c r="B73" s="404"/>
      <c r="C73" s="428"/>
      <c r="D73" s="428"/>
      <c r="E73" s="428"/>
      <c r="F73" s="428"/>
      <c r="G73" s="428"/>
      <c r="H73" s="428"/>
      <c r="I73" s="428"/>
      <c r="J73" s="428"/>
      <c r="K73" s="429"/>
      <c r="L73" s="428"/>
      <c r="M73" s="430"/>
      <c r="N73" s="188"/>
      <c r="O73" s="188"/>
      <c r="P73" s="189"/>
    </row>
    <row r="74" spans="1:19" s="87" customFormat="1" ht="26.25" customHeight="1" x14ac:dyDescent="0.25">
      <c r="A74" s="156"/>
      <c r="B74" s="82" t="s">
        <v>22</v>
      </c>
      <c r="C74" s="190"/>
      <c r="D74" s="190"/>
      <c r="E74" s="190"/>
      <c r="F74" s="190"/>
      <c r="G74" s="190"/>
      <c r="H74" s="190"/>
      <c r="I74" s="190"/>
      <c r="J74" s="190"/>
      <c r="K74" s="126"/>
      <c r="L74" s="127"/>
      <c r="M74" s="431"/>
      <c r="N74" s="170"/>
      <c r="O74" s="170"/>
      <c r="P74" s="189"/>
    </row>
    <row r="75" spans="1:19" s="96" customFormat="1" ht="28.5" customHeight="1" x14ac:dyDescent="0.25">
      <c r="A75" s="170"/>
      <c r="B75" s="107" t="s">
        <v>200</v>
      </c>
      <c r="C75" s="483"/>
      <c r="D75" s="483"/>
      <c r="E75" s="483"/>
      <c r="F75" s="483"/>
      <c r="G75" s="483"/>
      <c r="H75" s="483"/>
      <c r="I75" s="483"/>
      <c r="J75" s="471"/>
      <c r="K75" s="480">
        <f t="shared" ref="K75:K77" si="23">SUM(C75:I75)</f>
        <v>0</v>
      </c>
      <c r="L75" s="118" t="e">
        <f>$K75/$J75</f>
        <v>#DIV/0!</v>
      </c>
      <c r="M75" s="427" t="str">
        <f>IF(J75=0,IF(K75=0,"No budget is granted","No budget is granted, you are obliged to file in a budget amendement request"),IF(L75&gt;124.9%,"NO: The budget is exceeded by more than 25%. Please provide an explanation in the annual report",IF(L75&lt;100%,"Yes, still within budget",IF(L75=100%,"Yes, you have reached your budget maximum","Please note that you have exceeded your budget."))))</f>
        <v>No budget is granted</v>
      </c>
      <c r="N75" s="165"/>
      <c r="O75" s="165"/>
      <c r="P75" s="165"/>
    </row>
    <row r="76" spans="1:19" ht="26.25" customHeight="1" x14ac:dyDescent="0.25">
      <c r="A76" s="156"/>
      <c r="B76" s="108" t="s">
        <v>203</v>
      </c>
      <c r="C76" s="484"/>
      <c r="D76" s="484"/>
      <c r="E76" s="484"/>
      <c r="F76" s="484"/>
      <c r="G76" s="484"/>
      <c r="H76" s="484"/>
      <c r="I76" s="484"/>
      <c r="J76" s="474"/>
      <c r="K76" s="480">
        <f t="shared" si="23"/>
        <v>0</v>
      </c>
      <c r="L76" s="118" t="e">
        <f>$K76/$J76</f>
        <v>#DIV/0!</v>
      </c>
      <c r="M76" s="427" t="str">
        <f>IF(J76=0,IF(K76=0,"No budget is granted","No budget is granted, you are obliged to file in a budget amendement request"),IF(L76&gt;124.9%,"NO: The budget is exceeded by more than 25%. Please provide an explanation in the annual report",IF(L76&lt;100%,"Yes, still within budget",IF(L76=100%,"Yes, you have reached your budget maximum","Please note that you have exceeded your budget."))))</f>
        <v>No budget is granted</v>
      </c>
      <c r="N76" s="165"/>
      <c r="O76" s="165"/>
      <c r="P76" s="165"/>
    </row>
    <row r="77" spans="1:19" ht="26.25" customHeight="1" thickBot="1" x14ac:dyDescent="0.3">
      <c r="A77" s="156"/>
      <c r="B77" s="242" t="s">
        <v>326</v>
      </c>
      <c r="C77" s="485"/>
      <c r="D77" s="485"/>
      <c r="E77" s="485"/>
      <c r="F77" s="485"/>
      <c r="G77" s="485"/>
      <c r="H77" s="485"/>
      <c r="I77" s="485"/>
      <c r="J77" s="476"/>
      <c r="K77" s="480">
        <f t="shared" si="23"/>
        <v>0</v>
      </c>
      <c r="L77" s="119" t="e">
        <f>$K77/$J77</f>
        <v>#DIV/0!</v>
      </c>
      <c r="M77" s="427" t="str">
        <f>IF(J77=0,IF(K77=0,"No budget is granted","No budget is granted, you are obliged to file in a budget amendement request"),IF(L77&gt;124.9%,"NO: The budget is exceeded by more than 25%. Please provide an explanation in the annual report",IF(L77&lt;100%,"Yes, still within budget",IF(L77=100%,"Yes, you have reached your budget maximum","Please note that you have exceeded your budget."))))</f>
        <v>No budget is granted</v>
      </c>
      <c r="N77" s="165"/>
      <c r="O77" s="165"/>
      <c r="P77" s="165"/>
    </row>
    <row r="78" spans="1:19" s="178" customFormat="1" ht="26.25" customHeight="1" thickBot="1" x14ac:dyDescent="0.3">
      <c r="A78" s="176"/>
      <c r="B78" s="109" t="s">
        <v>44</v>
      </c>
      <c r="C78" s="481">
        <f>SUM(C75:C77)</f>
        <v>0</v>
      </c>
      <c r="D78" s="481">
        <f t="shared" ref="D78:K78" si="24">SUM(D75:D77)</f>
        <v>0</v>
      </c>
      <c r="E78" s="481">
        <f t="shared" si="24"/>
        <v>0</v>
      </c>
      <c r="F78" s="481">
        <f t="shared" si="24"/>
        <v>0</v>
      </c>
      <c r="G78" s="481">
        <f t="shared" si="24"/>
        <v>0</v>
      </c>
      <c r="H78" s="481">
        <f t="shared" si="24"/>
        <v>0</v>
      </c>
      <c r="I78" s="481">
        <f t="shared" si="24"/>
        <v>0</v>
      </c>
      <c r="J78" s="481">
        <f t="shared" si="24"/>
        <v>0</v>
      </c>
      <c r="K78" s="481">
        <f t="shared" si="24"/>
        <v>0</v>
      </c>
      <c r="L78" s="106" t="e">
        <f>$K78/$J78</f>
        <v>#DIV/0!</v>
      </c>
      <c r="M78" s="426" t="str">
        <f>IF(J78=0,IF(K78=0,"No budget is granted","No budget is granted, you are obliged to file in a budget amendement request"),IF(L78&gt;124.9%,"NO: The budget is exceeded by more than 25%. Please provide an explanation in the annual report",IF(L78&lt;100%,"Yes, still within budget",IF(L78=100%,"Yes, you have reached your budget maximum","Please note that you have exceeded your budget."))))</f>
        <v>No budget is granted</v>
      </c>
      <c r="N78" s="165"/>
      <c r="O78" s="165"/>
      <c r="P78" s="165"/>
    </row>
    <row r="79" spans="1:19" s="178" customFormat="1" ht="10.5" customHeight="1" thickBot="1" x14ac:dyDescent="0.3">
      <c r="A79" s="176"/>
      <c r="B79" s="407"/>
      <c r="C79" s="438"/>
      <c r="D79" s="438"/>
      <c r="E79" s="438"/>
      <c r="F79" s="438"/>
      <c r="G79" s="438"/>
      <c r="H79" s="438"/>
      <c r="I79" s="438"/>
      <c r="J79" s="438"/>
      <c r="K79" s="438"/>
      <c r="L79" s="121"/>
      <c r="M79" s="122"/>
      <c r="N79" s="177"/>
      <c r="O79" s="177"/>
      <c r="P79" s="177"/>
    </row>
    <row r="80" spans="1:19" s="178" customFormat="1" ht="26.25" customHeight="1" thickBot="1" x14ac:dyDescent="0.3">
      <c r="A80" s="176"/>
      <c r="B80" s="110" t="s">
        <v>181</v>
      </c>
      <c r="C80" s="482">
        <f>C72+C78</f>
        <v>0</v>
      </c>
      <c r="D80" s="482">
        <f t="shared" ref="D80:K80" si="25">D72+D78</f>
        <v>0</v>
      </c>
      <c r="E80" s="482">
        <f t="shared" si="25"/>
        <v>0</v>
      </c>
      <c r="F80" s="482">
        <f t="shared" si="25"/>
        <v>0</v>
      </c>
      <c r="G80" s="482">
        <f t="shared" si="25"/>
        <v>0</v>
      </c>
      <c r="H80" s="482">
        <f t="shared" si="25"/>
        <v>0</v>
      </c>
      <c r="I80" s="482">
        <f t="shared" si="25"/>
        <v>0</v>
      </c>
      <c r="J80" s="482">
        <f t="shared" si="25"/>
        <v>0</v>
      </c>
      <c r="K80" s="482">
        <f t="shared" si="25"/>
        <v>0</v>
      </c>
      <c r="L80" s="250" t="e">
        <f>$K80/$J80</f>
        <v>#DIV/0!</v>
      </c>
      <c r="M80" s="426" t="str">
        <f>IF(J80=0,IF(K80=0,"No budget is granted","No budget is granted, you are obliged to file in a budget amendement request"),IF(L80&gt;124.9%,"NO: The budget is exceeded by more than 25%. Please provide an explanation in the annual report",IF(L80&lt;100%,"Yes, still within budget",IF(L80=100%,"Yes, you have reached your budget maximum","Please note that you have exceeded your budget."))))</f>
        <v>No budget is granted</v>
      </c>
      <c r="N80" s="165"/>
      <c r="O80" s="165"/>
      <c r="P80" s="165"/>
    </row>
    <row r="81" spans="1:16" s="87" customFormat="1" ht="15" customHeight="1" x14ac:dyDescent="0.2">
      <c r="A81" s="156"/>
      <c r="E81" s="88"/>
      <c r="O81" s="191"/>
    </row>
    <row r="82" spans="1:16" s="87" customFormat="1" ht="15" customHeight="1" thickBot="1" x14ac:dyDescent="0.25">
      <c r="A82" s="156"/>
      <c r="E82" s="88"/>
    </row>
    <row r="83" spans="1:16" s="87" customFormat="1" ht="26.25" customHeight="1" x14ac:dyDescent="0.4">
      <c r="A83" s="156"/>
      <c r="B83" s="182" t="s">
        <v>30</v>
      </c>
      <c r="C83" s="183"/>
      <c r="D83" s="183"/>
      <c r="E83" s="184"/>
      <c r="F83" s="185"/>
      <c r="G83" s="185"/>
      <c r="H83" s="185"/>
      <c r="I83" s="185"/>
      <c r="J83" s="185"/>
      <c r="K83" s="185"/>
      <c r="L83" s="185"/>
      <c r="M83" s="186"/>
    </row>
    <row r="84" spans="1:16" s="87" customFormat="1" ht="26.25" customHeight="1" x14ac:dyDescent="0.25">
      <c r="A84" s="156"/>
      <c r="B84" s="171"/>
      <c r="C84" s="416" t="s">
        <v>138</v>
      </c>
      <c r="D84" s="416" t="s">
        <v>125</v>
      </c>
      <c r="E84" s="417" t="s">
        <v>25</v>
      </c>
      <c r="F84" s="418" t="s">
        <v>26</v>
      </c>
      <c r="G84" s="418" t="s">
        <v>27</v>
      </c>
      <c r="H84" s="418" t="s">
        <v>28</v>
      </c>
      <c r="I84" s="418" t="s">
        <v>29</v>
      </c>
      <c r="J84" s="879" t="s">
        <v>65</v>
      </c>
      <c r="K84" s="880"/>
      <c r="L84" s="880"/>
      <c r="M84" s="881"/>
    </row>
    <row r="85" spans="1:16" s="87" customFormat="1" ht="47.25" customHeight="1" x14ac:dyDescent="0.25">
      <c r="A85" s="156"/>
      <c r="B85" s="171"/>
      <c r="C85" s="419" t="s">
        <v>182</v>
      </c>
      <c r="D85" s="419" t="s">
        <v>183</v>
      </c>
      <c r="E85" s="419" t="s">
        <v>184</v>
      </c>
      <c r="F85" s="419" t="s">
        <v>185</v>
      </c>
      <c r="G85" s="419" t="s">
        <v>186</v>
      </c>
      <c r="H85" s="419" t="s">
        <v>187</v>
      </c>
      <c r="I85" s="419" t="s">
        <v>188</v>
      </c>
      <c r="J85" s="412" t="s">
        <v>164</v>
      </c>
      <c r="K85" s="412" t="s">
        <v>179</v>
      </c>
      <c r="L85" s="413" t="s">
        <v>17</v>
      </c>
      <c r="M85" s="420" t="s">
        <v>130</v>
      </c>
    </row>
    <row r="86" spans="1:16" s="87" customFormat="1" ht="26.25" customHeight="1" x14ac:dyDescent="0.25">
      <c r="A86" s="156"/>
      <c r="B86" s="82" t="s">
        <v>199</v>
      </c>
      <c r="C86" s="129"/>
      <c r="D86" s="129"/>
      <c r="E86" s="129"/>
      <c r="F86" s="129"/>
      <c r="G86" s="129"/>
      <c r="H86" s="129"/>
      <c r="I86" s="129"/>
      <c r="J86" s="129"/>
      <c r="K86" s="129"/>
      <c r="L86" s="129"/>
      <c r="M86" s="130"/>
    </row>
    <row r="87" spans="1:16" ht="26.25" customHeight="1" x14ac:dyDescent="0.25">
      <c r="A87" s="156"/>
      <c r="B87" s="99" t="s">
        <v>196</v>
      </c>
      <c r="C87" s="483"/>
      <c r="D87" s="483"/>
      <c r="E87" s="483"/>
      <c r="F87" s="483"/>
      <c r="G87" s="483"/>
      <c r="H87" s="483"/>
      <c r="I87" s="483"/>
      <c r="J87" s="471"/>
      <c r="K87" s="480">
        <f t="shared" ref="K87:K90" si="26">SUM(C87:I87)</f>
        <v>0</v>
      </c>
      <c r="L87" s="123" t="e">
        <f t="shared" ref="L87:L92" si="27">$K87/$J87</f>
        <v>#DIV/0!</v>
      </c>
      <c r="M87" s="427" t="str">
        <f t="shared" ref="M87:M92" si="28">IF(J87=0,IF(K87=0,"No budget is granted","No budget is granted, you are obliged to file in a budget amendement request"),IF(L87&gt;124.9%,"NO: The budget is exceeded by more than 25%. Please provide an explanation in the annual report",IF(L87&lt;100%,"Yes, still within budget",IF(L87=100%,"Yes, you have reached your budget maximum","Please note that you have exceeded your budget."))))</f>
        <v>No budget is granted</v>
      </c>
      <c r="N87" s="87"/>
      <c r="O87" s="87"/>
      <c r="P87" s="87"/>
    </row>
    <row r="88" spans="1:16" ht="26.25" customHeight="1" x14ac:dyDescent="0.25">
      <c r="A88" s="156"/>
      <c r="B88" s="102" t="s">
        <v>201</v>
      </c>
      <c r="C88" s="484"/>
      <c r="D88" s="484"/>
      <c r="E88" s="484"/>
      <c r="F88" s="484"/>
      <c r="G88" s="484"/>
      <c r="H88" s="484"/>
      <c r="I88" s="484"/>
      <c r="J88" s="471"/>
      <c r="K88" s="480">
        <f t="shared" si="26"/>
        <v>0</v>
      </c>
      <c r="L88" s="124" t="e">
        <f t="shared" si="27"/>
        <v>#DIV/0!</v>
      </c>
      <c r="M88" s="427" t="str">
        <f t="shared" si="28"/>
        <v>No budget is granted</v>
      </c>
      <c r="N88" s="87"/>
      <c r="O88" s="87"/>
      <c r="P88" s="87"/>
    </row>
    <row r="89" spans="1:16" ht="26.25" customHeight="1" x14ac:dyDescent="0.25">
      <c r="A89" s="156"/>
      <c r="B89" s="102" t="s">
        <v>21</v>
      </c>
      <c r="C89" s="484"/>
      <c r="D89" s="484"/>
      <c r="E89" s="484"/>
      <c r="F89" s="484"/>
      <c r="G89" s="484"/>
      <c r="H89" s="484"/>
      <c r="I89" s="484"/>
      <c r="J89" s="471"/>
      <c r="K89" s="480">
        <f t="shared" si="26"/>
        <v>0</v>
      </c>
      <c r="L89" s="124" t="e">
        <f t="shared" si="27"/>
        <v>#DIV/0!</v>
      </c>
      <c r="M89" s="427" t="str">
        <f t="shared" si="28"/>
        <v>No budget is granted</v>
      </c>
      <c r="N89" s="195"/>
      <c r="O89" s="87"/>
      <c r="P89" s="87"/>
    </row>
    <row r="90" spans="1:16" ht="26.25" customHeight="1" x14ac:dyDescent="0.25">
      <c r="A90" s="156"/>
      <c r="B90" s="108" t="s">
        <v>203</v>
      </c>
      <c r="C90" s="484"/>
      <c r="D90" s="484"/>
      <c r="E90" s="484"/>
      <c r="F90" s="484"/>
      <c r="G90" s="484"/>
      <c r="H90" s="484"/>
      <c r="I90" s="484"/>
      <c r="J90" s="471"/>
      <c r="K90" s="480">
        <f t="shared" si="26"/>
        <v>0</v>
      </c>
      <c r="L90" s="124" t="e">
        <f t="shared" si="27"/>
        <v>#DIV/0!</v>
      </c>
      <c r="M90" s="427" t="str">
        <f t="shared" si="28"/>
        <v>No budget is granted</v>
      </c>
      <c r="N90" s="195"/>
      <c r="O90" s="87"/>
      <c r="P90" s="87"/>
    </row>
    <row r="91" spans="1:16" ht="26.25" customHeight="1" thickBot="1" x14ac:dyDescent="0.3">
      <c r="A91" s="156"/>
      <c r="B91" s="242" t="s">
        <v>325</v>
      </c>
      <c r="C91" s="814"/>
      <c r="D91" s="814"/>
      <c r="E91" s="814"/>
      <c r="F91" s="814"/>
      <c r="G91" s="814"/>
      <c r="H91" s="814"/>
      <c r="I91" s="814"/>
      <c r="J91" s="815"/>
      <c r="K91" s="480">
        <f t="shared" ref="K91" si="29">SUM(C91:I91)</f>
        <v>0</v>
      </c>
      <c r="L91" s="124" t="e">
        <f t="shared" si="27"/>
        <v>#DIV/0!</v>
      </c>
      <c r="M91" s="427" t="str">
        <f t="shared" si="28"/>
        <v>No budget is granted</v>
      </c>
      <c r="N91" s="195"/>
      <c r="O91" s="87"/>
      <c r="P91" s="87"/>
    </row>
    <row r="92" spans="1:16" s="87" customFormat="1" ht="26.25" customHeight="1" thickBot="1" x14ac:dyDescent="0.3">
      <c r="A92" s="156"/>
      <c r="B92" s="105" t="s">
        <v>62</v>
      </c>
      <c r="C92" s="481">
        <f t="shared" ref="C92:K92" si="30">SUM(C87:C90)</f>
        <v>0</v>
      </c>
      <c r="D92" s="481">
        <f t="shared" si="30"/>
        <v>0</v>
      </c>
      <c r="E92" s="481">
        <f t="shared" si="30"/>
        <v>0</v>
      </c>
      <c r="F92" s="481">
        <f t="shared" si="30"/>
        <v>0</v>
      </c>
      <c r="G92" s="481">
        <f t="shared" si="30"/>
        <v>0</v>
      </c>
      <c r="H92" s="481">
        <f t="shared" si="30"/>
        <v>0</v>
      </c>
      <c r="I92" s="481">
        <f t="shared" si="30"/>
        <v>0</v>
      </c>
      <c r="J92" s="481">
        <f t="shared" si="30"/>
        <v>0</v>
      </c>
      <c r="K92" s="481">
        <f t="shared" si="30"/>
        <v>0</v>
      </c>
      <c r="L92" s="114" t="e">
        <f t="shared" si="27"/>
        <v>#DIV/0!</v>
      </c>
      <c r="M92" s="426" t="str">
        <f t="shared" si="28"/>
        <v>No budget is granted</v>
      </c>
    </row>
    <row r="93" spans="1:16" s="87" customFormat="1" ht="10.5" customHeight="1" x14ac:dyDescent="0.2">
      <c r="A93" s="156"/>
      <c r="B93" s="404"/>
      <c r="C93" s="188"/>
      <c r="D93" s="188"/>
      <c r="E93" s="188"/>
      <c r="F93" s="188"/>
      <c r="G93" s="188"/>
      <c r="H93" s="188"/>
      <c r="I93" s="188"/>
      <c r="J93" s="188"/>
      <c r="K93" s="115"/>
      <c r="L93" s="188"/>
      <c r="M93" s="117"/>
    </row>
    <row r="94" spans="1:16" s="87" customFormat="1" ht="26.25" customHeight="1" x14ac:dyDescent="0.25">
      <c r="A94" s="156"/>
      <c r="B94" s="82" t="s">
        <v>22</v>
      </c>
      <c r="C94" s="192"/>
      <c r="D94" s="192"/>
      <c r="E94" s="192"/>
      <c r="F94" s="192"/>
      <c r="G94" s="192"/>
      <c r="H94" s="192"/>
      <c r="I94" s="192"/>
      <c r="J94" s="192"/>
      <c r="K94" s="126"/>
      <c r="L94" s="193"/>
      <c r="M94" s="128"/>
    </row>
    <row r="95" spans="1:16" ht="26.25" customHeight="1" x14ac:dyDescent="0.25">
      <c r="A95" s="156"/>
      <c r="B95" s="107" t="s">
        <v>200</v>
      </c>
      <c r="C95" s="483"/>
      <c r="D95" s="483"/>
      <c r="E95" s="483"/>
      <c r="F95" s="483"/>
      <c r="G95" s="483"/>
      <c r="H95" s="483"/>
      <c r="I95" s="483"/>
      <c r="J95" s="471"/>
      <c r="K95" s="480">
        <f t="shared" ref="K95:K97" si="31">SUM(C95:I95)</f>
        <v>0</v>
      </c>
      <c r="L95" s="118" t="e">
        <f>$K95/$J95</f>
        <v>#DIV/0!</v>
      </c>
      <c r="M95" s="427" t="str">
        <f>IF(J95=0,IF(K95=0,"No budget is granted","No budget is granted, you are obliged to file in a budget amendement request"),IF(L95&gt;124.9%,"NO: The budget is exceeded by more than 25%. Please provide an explanation in the annual report",IF(L95&lt;100%,"Yes, still within budget",IF(L95=100%,"Yes, you have reached your budget maximum","Please note that you have exceeded your budget."))))</f>
        <v>No budget is granted</v>
      </c>
      <c r="N95" s="195"/>
      <c r="O95" s="87"/>
      <c r="P95" s="87"/>
    </row>
    <row r="96" spans="1:16" ht="26.25" customHeight="1" x14ac:dyDescent="0.25">
      <c r="A96" s="156"/>
      <c r="B96" s="108" t="s">
        <v>203</v>
      </c>
      <c r="C96" s="484"/>
      <c r="D96" s="484"/>
      <c r="E96" s="484"/>
      <c r="F96" s="484"/>
      <c r="G96" s="484"/>
      <c r="H96" s="484"/>
      <c r="I96" s="484"/>
      <c r="J96" s="474"/>
      <c r="K96" s="480">
        <f t="shared" si="31"/>
        <v>0</v>
      </c>
      <c r="L96" s="118" t="e">
        <f>$K96/$J96</f>
        <v>#DIV/0!</v>
      </c>
      <c r="M96" s="427" t="str">
        <f>IF(J96=0,IF(K96=0,"No budget is granted","No budget is granted, you are obliged to file in a budget amendement request"),IF(L96&gt;124.9%,"NO: The budget is exceeded by more than 25%. Please provide an explanation in the annual report",IF(L96&lt;100%,"Yes, still within budget",IF(L96=100%,"Yes, you have reached your budget maximum","Please note that you have exceeded your budget."))))</f>
        <v>No budget is granted</v>
      </c>
      <c r="N96" s="87"/>
      <c r="O96" s="87"/>
      <c r="P96" s="87"/>
    </row>
    <row r="97" spans="1:16" ht="26.25" customHeight="1" thickBot="1" x14ac:dyDescent="0.3">
      <c r="A97" s="156"/>
      <c r="B97" s="242" t="s">
        <v>326</v>
      </c>
      <c r="C97" s="485"/>
      <c r="D97" s="485"/>
      <c r="E97" s="485"/>
      <c r="F97" s="485"/>
      <c r="G97" s="485"/>
      <c r="H97" s="485"/>
      <c r="I97" s="485"/>
      <c r="J97" s="476"/>
      <c r="K97" s="480">
        <f t="shared" si="31"/>
        <v>0</v>
      </c>
      <c r="L97" s="119" t="e">
        <f>$K97/$J97</f>
        <v>#DIV/0!</v>
      </c>
      <c r="M97" s="427" t="str">
        <f>IF(J97=0,IF(K97=0,"No budget is granted","No budget is granted, you are obliged to file in a budget amendement request"),IF(L97&gt;124.9%,"NO: The budget is exceeded by more than 25%. Please provide an explanation in the annual report",IF(L97&lt;100%,"Yes, still within budget",IF(L97=100%,"Yes, you have reached your budget maximum","Please note that you have exceeded your budget."))))</f>
        <v>No budget is granted</v>
      </c>
      <c r="N97" s="195"/>
      <c r="O97" s="87"/>
      <c r="P97" s="87"/>
    </row>
    <row r="98" spans="1:16" s="87" customFormat="1" ht="26.25" customHeight="1" thickBot="1" x14ac:dyDescent="0.3">
      <c r="A98" s="156"/>
      <c r="B98" s="109" t="s">
        <v>44</v>
      </c>
      <c r="C98" s="481">
        <f>SUM(C95:C97)</f>
        <v>0</v>
      </c>
      <c r="D98" s="481">
        <f t="shared" ref="D98:K98" si="32">SUM(D95:D97)</f>
        <v>0</v>
      </c>
      <c r="E98" s="481">
        <f t="shared" si="32"/>
        <v>0</v>
      </c>
      <c r="F98" s="481">
        <f t="shared" si="32"/>
        <v>0</v>
      </c>
      <c r="G98" s="481">
        <f t="shared" si="32"/>
        <v>0</v>
      </c>
      <c r="H98" s="481">
        <f t="shared" si="32"/>
        <v>0</v>
      </c>
      <c r="I98" s="481">
        <f t="shared" si="32"/>
        <v>0</v>
      </c>
      <c r="J98" s="481">
        <f t="shared" si="32"/>
        <v>0</v>
      </c>
      <c r="K98" s="481">
        <f t="shared" si="32"/>
        <v>0</v>
      </c>
      <c r="L98" s="106" t="e">
        <f>$K98/$J98</f>
        <v>#DIV/0!</v>
      </c>
      <c r="M98" s="426" t="str">
        <f>IF(J98=0,IF(K98=0,"No budget is granted","No budget is granted, you are obliged to file in a budget amendement request"),IF(L98&gt;124.9%,"NO: The budget is exceeded by more than 25%. Please provide an explanation in the annual report",IF(L98&lt;100%,"Yes, still within budget",IF(L98=100%,"Yes, you have reached your budget maximum","Please note that you have exceeded your budget."))))</f>
        <v>No budget is granted</v>
      </c>
    </row>
    <row r="99" spans="1:16" s="87" customFormat="1" ht="26.25" customHeight="1" thickBot="1" x14ac:dyDescent="0.3">
      <c r="A99" s="156"/>
      <c r="B99" s="407"/>
      <c r="C99" s="438"/>
      <c r="D99" s="438"/>
      <c r="E99" s="438"/>
      <c r="F99" s="438"/>
      <c r="G99" s="438"/>
      <c r="H99" s="438"/>
      <c r="I99" s="438"/>
      <c r="J99" s="438"/>
      <c r="K99" s="438"/>
      <c r="L99" s="121"/>
      <c r="M99" s="122"/>
    </row>
    <row r="100" spans="1:16" s="87" customFormat="1" ht="26.25" customHeight="1" thickBot="1" x14ac:dyDescent="0.3">
      <c r="A100" s="156"/>
      <c r="B100" s="110" t="s">
        <v>181</v>
      </c>
      <c r="C100" s="482">
        <f>C92+C98</f>
        <v>0</v>
      </c>
      <c r="D100" s="482">
        <f t="shared" ref="D100:K100" si="33">D92+D98</f>
        <v>0</v>
      </c>
      <c r="E100" s="482">
        <f t="shared" si="33"/>
        <v>0</v>
      </c>
      <c r="F100" s="482">
        <f t="shared" si="33"/>
        <v>0</v>
      </c>
      <c r="G100" s="482">
        <f t="shared" si="33"/>
        <v>0</v>
      </c>
      <c r="H100" s="482">
        <f t="shared" si="33"/>
        <v>0</v>
      </c>
      <c r="I100" s="482">
        <f t="shared" si="33"/>
        <v>0</v>
      </c>
      <c r="J100" s="482">
        <f t="shared" si="33"/>
        <v>0</v>
      </c>
      <c r="K100" s="482">
        <f t="shared" si="33"/>
        <v>0</v>
      </c>
      <c r="L100" s="250" t="e">
        <f>$K100/$J100</f>
        <v>#DIV/0!</v>
      </c>
      <c r="M100" s="426" t="str">
        <f>IF(J100=0,IF(K100=0,"No budget is granted","No budget is granted, you are obliged to file in a budget amendement request"),IF(L100&gt;124.9%,"NO: The budget is exceeded by more than 25%. Please provide an explanation in the annual report",IF(L100&lt;100%,"Yes, still within budget",IF(L100=100%,"Yes, you have reached your budget maximum","Please note that you have exceeded your budget."))))</f>
        <v>No budget is granted</v>
      </c>
    </row>
    <row r="101" spans="1:16" s="87" customFormat="1" ht="15" customHeight="1" x14ac:dyDescent="0.2">
      <c r="A101" s="156"/>
      <c r="E101" s="88"/>
    </row>
    <row r="102" spans="1:16" s="87" customFormat="1" ht="15" customHeight="1" thickBot="1" x14ac:dyDescent="0.25">
      <c r="A102" s="156"/>
      <c r="E102" s="88"/>
    </row>
    <row r="103" spans="1:16" s="87" customFormat="1" ht="26.25" customHeight="1" x14ac:dyDescent="0.4">
      <c r="A103" s="156"/>
      <c r="B103" s="182" t="s">
        <v>31</v>
      </c>
      <c r="C103" s="183"/>
      <c r="D103" s="183"/>
      <c r="E103" s="184"/>
      <c r="F103" s="185"/>
      <c r="G103" s="185"/>
      <c r="H103" s="185"/>
      <c r="I103" s="185"/>
      <c r="J103" s="185"/>
      <c r="K103" s="185"/>
      <c r="L103" s="185"/>
      <c r="M103" s="186"/>
    </row>
    <row r="104" spans="1:16" s="87" customFormat="1" ht="26.25" customHeight="1" x14ac:dyDescent="0.25">
      <c r="A104" s="156"/>
      <c r="B104" s="171"/>
      <c r="C104" s="416" t="s">
        <v>138</v>
      </c>
      <c r="D104" s="416" t="s">
        <v>125</v>
      </c>
      <c r="E104" s="417" t="s">
        <v>25</v>
      </c>
      <c r="F104" s="418" t="s">
        <v>26</v>
      </c>
      <c r="G104" s="418" t="s">
        <v>27</v>
      </c>
      <c r="H104" s="418" t="s">
        <v>28</v>
      </c>
      <c r="I104" s="418" t="s">
        <v>29</v>
      </c>
      <c r="J104" s="879" t="s">
        <v>65</v>
      </c>
      <c r="K104" s="880"/>
      <c r="L104" s="880"/>
      <c r="M104" s="881"/>
    </row>
    <row r="105" spans="1:16" s="87" customFormat="1" ht="47.25" customHeight="1" x14ac:dyDescent="0.25">
      <c r="A105" s="156"/>
      <c r="B105" s="171"/>
      <c r="C105" s="419" t="s">
        <v>182</v>
      </c>
      <c r="D105" s="419" t="s">
        <v>183</v>
      </c>
      <c r="E105" s="419" t="s">
        <v>184</v>
      </c>
      <c r="F105" s="419" t="s">
        <v>185</v>
      </c>
      <c r="G105" s="419" t="s">
        <v>186</v>
      </c>
      <c r="H105" s="419" t="s">
        <v>187</v>
      </c>
      <c r="I105" s="419" t="s">
        <v>188</v>
      </c>
      <c r="J105" s="412" t="s">
        <v>164</v>
      </c>
      <c r="K105" s="412" t="s">
        <v>179</v>
      </c>
      <c r="L105" s="413" t="s">
        <v>17</v>
      </c>
      <c r="M105" s="420" t="s">
        <v>130</v>
      </c>
    </row>
    <row r="106" spans="1:16" s="87" customFormat="1" ht="26.25" customHeight="1" x14ac:dyDescent="0.25">
      <c r="A106" s="156"/>
      <c r="B106" s="82" t="s">
        <v>199</v>
      </c>
      <c r="C106" s="129"/>
      <c r="D106" s="129"/>
      <c r="E106" s="129"/>
      <c r="F106" s="129"/>
      <c r="G106" s="129"/>
      <c r="H106" s="129"/>
      <c r="I106" s="129"/>
      <c r="J106" s="129"/>
      <c r="K106" s="129"/>
      <c r="L106" s="129"/>
      <c r="M106" s="130"/>
    </row>
    <row r="107" spans="1:16" ht="26.25" customHeight="1" x14ac:dyDescent="0.25">
      <c r="A107" s="156"/>
      <c r="B107" s="99" t="s">
        <v>196</v>
      </c>
      <c r="C107" s="483"/>
      <c r="D107" s="483"/>
      <c r="E107" s="483"/>
      <c r="F107" s="483"/>
      <c r="G107" s="483"/>
      <c r="H107" s="483"/>
      <c r="I107" s="483"/>
      <c r="J107" s="471"/>
      <c r="K107" s="480">
        <f t="shared" ref="K107:K110" si="34">SUM(C107:I107)</f>
        <v>0</v>
      </c>
      <c r="L107" s="123" t="e">
        <f t="shared" ref="L107:L112" si="35">$K107/$J107</f>
        <v>#DIV/0!</v>
      </c>
      <c r="M107" s="427" t="str">
        <f t="shared" ref="M107:M112" si="36">IF(J107=0,IF(K107=0,"No budget is granted","No budget is granted, you are obliged to file in a budget amendement request"),IF(L107&gt;124.9%,"NO: The budget is exceeded by more than 25%. Please provide an explanation in the annual report",IF(L107&lt;100%,"Yes, still within budget",IF(L107=100%,"Yes, you have reached your budget maximum","Please note that you have exceeded your budget."))))</f>
        <v>No budget is granted</v>
      </c>
      <c r="N107" s="87"/>
      <c r="O107" s="87"/>
      <c r="P107" s="87"/>
    </row>
    <row r="108" spans="1:16" ht="26.25" customHeight="1" x14ac:dyDescent="0.25">
      <c r="A108" s="156"/>
      <c r="B108" s="102" t="s">
        <v>201</v>
      </c>
      <c r="C108" s="484"/>
      <c r="D108" s="484"/>
      <c r="E108" s="484"/>
      <c r="F108" s="484"/>
      <c r="G108" s="484"/>
      <c r="H108" s="484"/>
      <c r="I108" s="484"/>
      <c r="J108" s="471"/>
      <c r="K108" s="480">
        <f t="shared" si="34"/>
        <v>0</v>
      </c>
      <c r="L108" s="124" t="e">
        <f t="shared" si="35"/>
        <v>#DIV/0!</v>
      </c>
      <c r="M108" s="427" t="str">
        <f t="shared" si="36"/>
        <v>No budget is granted</v>
      </c>
      <c r="N108" s="87"/>
      <c r="O108" s="87"/>
      <c r="P108" s="87"/>
    </row>
    <row r="109" spans="1:16" ht="26.25" customHeight="1" x14ac:dyDescent="0.25">
      <c r="A109" s="156"/>
      <c r="B109" s="102" t="s">
        <v>21</v>
      </c>
      <c r="C109" s="484"/>
      <c r="D109" s="484"/>
      <c r="E109" s="484"/>
      <c r="F109" s="484"/>
      <c r="G109" s="484"/>
      <c r="H109" s="484"/>
      <c r="I109" s="484"/>
      <c r="J109" s="471"/>
      <c r="K109" s="480">
        <f t="shared" si="34"/>
        <v>0</v>
      </c>
      <c r="L109" s="124" t="e">
        <f t="shared" si="35"/>
        <v>#DIV/0!</v>
      </c>
      <c r="M109" s="427" t="str">
        <f t="shared" si="36"/>
        <v>No budget is granted</v>
      </c>
      <c r="N109" s="87"/>
      <c r="O109" s="87"/>
      <c r="P109" s="87"/>
    </row>
    <row r="110" spans="1:16" ht="26.25" customHeight="1" x14ac:dyDescent="0.25">
      <c r="A110" s="156"/>
      <c r="B110" s="108" t="s">
        <v>203</v>
      </c>
      <c r="C110" s="484"/>
      <c r="D110" s="484"/>
      <c r="E110" s="484"/>
      <c r="F110" s="484"/>
      <c r="G110" s="484"/>
      <c r="H110" s="484"/>
      <c r="I110" s="484"/>
      <c r="J110" s="471"/>
      <c r="K110" s="480">
        <f t="shared" si="34"/>
        <v>0</v>
      </c>
      <c r="L110" s="124" t="e">
        <f t="shared" si="35"/>
        <v>#DIV/0!</v>
      </c>
      <c r="M110" s="427" t="str">
        <f t="shared" si="36"/>
        <v>No budget is granted</v>
      </c>
      <c r="N110" s="195"/>
      <c r="O110" s="87"/>
      <c r="P110" s="87"/>
    </row>
    <row r="111" spans="1:16" ht="26.25" customHeight="1" thickBot="1" x14ac:dyDescent="0.3">
      <c r="A111" s="156"/>
      <c r="B111" s="242" t="s">
        <v>325</v>
      </c>
      <c r="C111" s="814"/>
      <c r="D111" s="814"/>
      <c r="E111" s="814"/>
      <c r="F111" s="814"/>
      <c r="G111" s="814"/>
      <c r="H111" s="814"/>
      <c r="I111" s="814"/>
      <c r="J111" s="815"/>
      <c r="K111" s="480">
        <f t="shared" ref="K111" si="37">SUM(C111:I111)</f>
        <v>0</v>
      </c>
      <c r="L111" s="124" t="e">
        <f t="shared" si="35"/>
        <v>#DIV/0!</v>
      </c>
      <c r="M111" s="427" t="str">
        <f t="shared" si="36"/>
        <v>No budget is granted</v>
      </c>
      <c r="N111" s="195"/>
      <c r="O111" s="87"/>
      <c r="P111" s="87"/>
    </row>
    <row r="112" spans="1:16" s="87" customFormat="1" ht="26.25" customHeight="1" thickBot="1" x14ac:dyDescent="0.3">
      <c r="A112" s="156"/>
      <c r="B112" s="105" t="s">
        <v>62</v>
      </c>
      <c r="C112" s="481">
        <f t="shared" ref="C112:K112" si="38">SUM(C107:C110)</f>
        <v>0</v>
      </c>
      <c r="D112" s="481">
        <f t="shared" si="38"/>
        <v>0</v>
      </c>
      <c r="E112" s="481">
        <f t="shared" si="38"/>
        <v>0</v>
      </c>
      <c r="F112" s="481">
        <f t="shared" si="38"/>
        <v>0</v>
      </c>
      <c r="G112" s="481">
        <f t="shared" si="38"/>
        <v>0</v>
      </c>
      <c r="H112" s="481">
        <f t="shared" si="38"/>
        <v>0</v>
      </c>
      <c r="I112" s="481">
        <f t="shared" si="38"/>
        <v>0</v>
      </c>
      <c r="J112" s="481">
        <f t="shared" si="38"/>
        <v>0</v>
      </c>
      <c r="K112" s="481">
        <f t="shared" si="38"/>
        <v>0</v>
      </c>
      <c r="L112" s="114" t="e">
        <f t="shared" si="35"/>
        <v>#DIV/0!</v>
      </c>
      <c r="M112" s="426" t="str">
        <f t="shared" si="36"/>
        <v>No budget is granted</v>
      </c>
    </row>
    <row r="113" spans="1:16" s="87" customFormat="1" ht="9.75" customHeight="1" x14ac:dyDescent="0.2">
      <c r="A113" s="156"/>
      <c r="B113" s="404"/>
      <c r="C113" s="116"/>
      <c r="D113" s="116"/>
      <c r="E113" s="116"/>
      <c r="F113" s="116"/>
      <c r="G113" s="116"/>
      <c r="H113" s="116"/>
      <c r="I113" s="116"/>
      <c r="J113" s="116"/>
      <c r="K113" s="115"/>
      <c r="L113" s="116"/>
      <c r="M113" s="117"/>
    </row>
    <row r="114" spans="1:16" s="87" customFormat="1" ht="26.25" customHeight="1" x14ac:dyDescent="0.25">
      <c r="A114" s="156"/>
      <c r="B114" s="82" t="s">
        <v>22</v>
      </c>
      <c r="C114" s="190"/>
      <c r="D114" s="190"/>
      <c r="E114" s="190"/>
      <c r="F114" s="190"/>
      <c r="G114" s="190"/>
      <c r="H114" s="190"/>
      <c r="I114" s="190"/>
      <c r="J114" s="190"/>
      <c r="K114" s="126"/>
      <c r="L114" s="127"/>
      <c r="M114" s="128"/>
    </row>
    <row r="115" spans="1:16" ht="26.25" customHeight="1" x14ac:dyDescent="0.25">
      <c r="A115" s="156"/>
      <c r="B115" s="107" t="s">
        <v>200</v>
      </c>
      <c r="C115" s="483"/>
      <c r="D115" s="483"/>
      <c r="E115" s="483"/>
      <c r="F115" s="483"/>
      <c r="G115" s="483"/>
      <c r="H115" s="483"/>
      <c r="I115" s="483"/>
      <c r="J115" s="471"/>
      <c r="K115" s="480">
        <f t="shared" ref="K115:K117" si="39">SUM(C115:I115)</f>
        <v>0</v>
      </c>
      <c r="L115" s="123" t="e">
        <f>$K115/$J115</f>
        <v>#DIV/0!</v>
      </c>
      <c r="M115" s="427" t="str">
        <f>IF(J115=0,IF(K115=0,"No budget is granted","No budget is granted, you are obliged to file in a budget amendement request"),IF(L115&gt;124.9%,"NO: The budget is exceeded by more than 25%. Please provide an explanation in the annual report",IF(L115&lt;100%,"Yes, still within budget",IF(L115=100%,"Yes, you have reached your budget maximum","Please note that you have exceeded your budget."))))</f>
        <v>No budget is granted</v>
      </c>
      <c r="N115" s="87"/>
      <c r="O115" s="87"/>
      <c r="P115" s="87"/>
    </row>
    <row r="116" spans="1:16" ht="26.25" customHeight="1" x14ac:dyDescent="0.25">
      <c r="A116" s="156"/>
      <c r="B116" s="108" t="s">
        <v>203</v>
      </c>
      <c r="C116" s="484"/>
      <c r="D116" s="484"/>
      <c r="E116" s="484"/>
      <c r="F116" s="484"/>
      <c r="G116" s="484"/>
      <c r="H116" s="484"/>
      <c r="I116" s="484"/>
      <c r="J116" s="474"/>
      <c r="K116" s="480">
        <f t="shared" si="39"/>
        <v>0</v>
      </c>
      <c r="L116" s="124" t="e">
        <f>$K116/$J116</f>
        <v>#DIV/0!</v>
      </c>
      <c r="M116" s="427" t="str">
        <f>IF(J116=0,IF(K116=0,"No budget is granted","No budget is granted, you are obliged to file in a budget amendement request"),IF(L116&gt;124.9%,"NO: The budget is exceeded by more than 25%. Please provide an explanation in the annual report",IF(L116&lt;100%,"Yes, still within budget",IF(L116=100%,"Yes, you have reached your budget maximum","Please note that you have exceeded your budget."))))</f>
        <v>No budget is granted</v>
      </c>
      <c r="N116" s="87"/>
      <c r="O116" s="87"/>
      <c r="P116" s="87"/>
    </row>
    <row r="117" spans="1:16" ht="26.25" customHeight="1" thickBot="1" x14ac:dyDescent="0.3">
      <c r="A117" s="156"/>
      <c r="B117" s="242" t="s">
        <v>326</v>
      </c>
      <c r="C117" s="485"/>
      <c r="D117" s="485"/>
      <c r="E117" s="485"/>
      <c r="F117" s="485"/>
      <c r="G117" s="485"/>
      <c r="H117" s="485"/>
      <c r="I117" s="485"/>
      <c r="J117" s="476"/>
      <c r="K117" s="480">
        <f t="shared" si="39"/>
        <v>0</v>
      </c>
      <c r="L117" s="125" t="e">
        <f>$K117/$J117</f>
        <v>#DIV/0!</v>
      </c>
      <c r="M117" s="427" t="str">
        <f>IF(J117=0,IF(K117=0,"No budget is granted","No budget is granted, you are obliged to file in a budget amendement request"),IF(L117&gt;124.9%,"NO: The budget is exceeded by more than 25%. Please provide an explanation in the annual report",IF(L117&lt;100%,"Yes, still within budget",IF(L117=100%,"Yes, you have reached your budget maximum","Please note that you have exceeded your budget."))))</f>
        <v>No budget is granted</v>
      </c>
      <c r="N117" s="87"/>
      <c r="O117" s="87"/>
      <c r="P117" s="87"/>
    </row>
    <row r="118" spans="1:16" s="87" customFormat="1" ht="26.25" customHeight="1" thickBot="1" x14ac:dyDescent="0.3">
      <c r="A118" s="156"/>
      <c r="B118" s="109" t="s">
        <v>44</v>
      </c>
      <c r="C118" s="481">
        <f t="shared" ref="C118:K118" si="40">SUM(C115:C117)</f>
        <v>0</v>
      </c>
      <c r="D118" s="481">
        <f t="shared" si="40"/>
        <v>0</v>
      </c>
      <c r="E118" s="481">
        <f t="shared" si="40"/>
        <v>0</v>
      </c>
      <c r="F118" s="481">
        <f t="shared" si="40"/>
        <v>0</v>
      </c>
      <c r="G118" s="481">
        <f t="shared" si="40"/>
        <v>0</v>
      </c>
      <c r="H118" s="481">
        <f t="shared" si="40"/>
        <v>0</v>
      </c>
      <c r="I118" s="481">
        <f t="shared" si="40"/>
        <v>0</v>
      </c>
      <c r="J118" s="481">
        <f t="shared" si="40"/>
        <v>0</v>
      </c>
      <c r="K118" s="481">
        <f t="shared" si="40"/>
        <v>0</v>
      </c>
      <c r="L118" s="114" t="e">
        <f>$K118/$J118</f>
        <v>#DIV/0!</v>
      </c>
      <c r="M118" s="426" t="str">
        <f>IF(J118=0,IF(K118=0,"No budget is granted","No budget is granted, you are obliged to file in a budget amendement request"),IF(L118&gt;124.9%,"NO: The budget is exceeded by more than 25%. Please provide an explanation in the annual report",IF(L118&lt;100%,"Yes, still within budget",IF(L118=100%,"Yes, you have reached your budget maximum","Please note that you have exceeded your budget."))))</f>
        <v>No budget is granted</v>
      </c>
    </row>
    <row r="119" spans="1:16" s="87" customFormat="1" ht="26.25" customHeight="1" thickBot="1" x14ac:dyDescent="0.3">
      <c r="A119" s="156"/>
      <c r="B119" s="407"/>
      <c r="C119" s="438"/>
      <c r="D119" s="438"/>
      <c r="E119" s="438"/>
      <c r="F119" s="438"/>
      <c r="G119" s="438"/>
      <c r="H119" s="438"/>
      <c r="I119" s="438"/>
      <c r="J119" s="438"/>
      <c r="K119" s="438"/>
      <c r="L119" s="121"/>
      <c r="M119" s="122"/>
    </row>
    <row r="120" spans="1:16" s="87" customFormat="1" ht="26.25" customHeight="1" thickBot="1" x14ac:dyDescent="0.3">
      <c r="A120" s="156"/>
      <c r="B120" s="110" t="s">
        <v>181</v>
      </c>
      <c r="C120" s="482">
        <f t="shared" ref="C120:K120" si="41">C112+C118</f>
        <v>0</v>
      </c>
      <c r="D120" s="482">
        <f t="shared" si="41"/>
        <v>0</v>
      </c>
      <c r="E120" s="482">
        <f t="shared" si="41"/>
        <v>0</v>
      </c>
      <c r="F120" s="482">
        <f t="shared" si="41"/>
        <v>0</v>
      </c>
      <c r="G120" s="482">
        <f t="shared" si="41"/>
        <v>0</v>
      </c>
      <c r="H120" s="482">
        <f t="shared" si="41"/>
        <v>0</v>
      </c>
      <c r="I120" s="482">
        <f t="shared" si="41"/>
        <v>0</v>
      </c>
      <c r="J120" s="482">
        <f t="shared" si="41"/>
        <v>0</v>
      </c>
      <c r="K120" s="482">
        <f t="shared" si="41"/>
        <v>0</v>
      </c>
      <c r="L120" s="249" t="e">
        <f>$K120/$J120</f>
        <v>#DIV/0!</v>
      </c>
      <c r="M120" s="426" t="str">
        <f>IF(J120=0,IF(K120=0,"No budget is granted","No budget is granted, you are obliged to file in a budget amendement request"),IF(L120&gt;124.9%,"NO: The budget is exceeded by more than 25%. Please provide an explanation in the annual report",IF(L120&lt;100%,"Yes, still within budget",IF(L120=100%,"Yes, you have reached your budget maximum","Please note that you have exceeded your budget."))))</f>
        <v>No budget is granted</v>
      </c>
    </row>
    <row r="121" spans="1:16" s="87" customFormat="1" ht="15" customHeight="1" x14ac:dyDescent="0.2">
      <c r="A121" s="156"/>
      <c r="E121" s="88"/>
    </row>
    <row r="122" spans="1:16" s="87" customFormat="1" ht="15" customHeight="1" thickBot="1" x14ac:dyDescent="0.25">
      <c r="A122" s="156"/>
      <c r="E122" s="88"/>
    </row>
    <row r="123" spans="1:16" s="87" customFormat="1" ht="26.25" customHeight="1" x14ac:dyDescent="0.4">
      <c r="A123" s="156"/>
      <c r="B123" s="182" t="s">
        <v>32</v>
      </c>
      <c r="C123" s="183"/>
      <c r="D123" s="183"/>
      <c r="E123" s="184"/>
      <c r="F123" s="185"/>
      <c r="G123" s="185"/>
      <c r="H123" s="185"/>
      <c r="I123" s="185"/>
      <c r="J123" s="185"/>
      <c r="K123" s="185"/>
      <c r="L123" s="185"/>
      <c r="M123" s="186"/>
    </row>
    <row r="124" spans="1:16" s="87" customFormat="1" ht="26.25" customHeight="1" x14ac:dyDescent="0.25">
      <c r="A124" s="156"/>
      <c r="B124" s="171"/>
      <c r="C124" s="94" t="s">
        <v>138</v>
      </c>
      <c r="D124" s="94" t="s">
        <v>125</v>
      </c>
      <c r="E124" s="251" t="s">
        <v>25</v>
      </c>
      <c r="F124" s="221" t="s">
        <v>26</v>
      </c>
      <c r="G124" s="221" t="s">
        <v>27</v>
      </c>
      <c r="H124" s="221" t="s">
        <v>28</v>
      </c>
      <c r="I124" s="221" t="s">
        <v>29</v>
      </c>
      <c r="J124" s="882" t="s">
        <v>65</v>
      </c>
      <c r="K124" s="883"/>
      <c r="L124" s="883"/>
      <c r="M124" s="884"/>
    </row>
    <row r="125" spans="1:16" s="87" customFormat="1" ht="47.25" customHeight="1" x14ac:dyDescent="0.25">
      <c r="A125" s="156"/>
      <c r="B125" s="171"/>
      <c r="C125" s="90" t="s">
        <v>182</v>
      </c>
      <c r="D125" s="90" t="s">
        <v>183</v>
      </c>
      <c r="E125" s="90" t="s">
        <v>184</v>
      </c>
      <c r="F125" s="90" t="s">
        <v>185</v>
      </c>
      <c r="G125" s="90" t="s">
        <v>186</v>
      </c>
      <c r="H125" s="90" t="s">
        <v>187</v>
      </c>
      <c r="I125" s="90" t="s">
        <v>188</v>
      </c>
      <c r="J125" s="97" t="s">
        <v>164</v>
      </c>
      <c r="K125" s="97" t="s">
        <v>179</v>
      </c>
      <c r="L125" s="98" t="s">
        <v>17</v>
      </c>
      <c r="M125" s="113" t="s">
        <v>130</v>
      </c>
    </row>
    <row r="126" spans="1:16" s="87" customFormat="1" ht="26.25" customHeight="1" x14ac:dyDescent="0.25">
      <c r="A126" s="156"/>
      <c r="B126" s="82" t="s">
        <v>199</v>
      </c>
      <c r="C126" s="129"/>
      <c r="D126" s="129"/>
      <c r="E126" s="129"/>
      <c r="F126" s="129"/>
      <c r="G126" s="129"/>
      <c r="H126" s="129"/>
      <c r="I126" s="129"/>
      <c r="J126" s="129"/>
      <c r="K126" s="129"/>
      <c r="L126" s="129"/>
      <c r="M126" s="130"/>
    </row>
    <row r="127" spans="1:16" ht="26.25" customHeight="1" x14ac:dyDescent="0.25">
      <c r="A127" s="156"/>
      <c r="B127" s="99" t="s">
        <v>196</v>
      </c>
      <c r="C127" s="483"/>
      <c r="D127" s="483"/>
      <c r="E127" s="483"/>
      <c r="F127" s="483"/>
      <c r="G127" s="483"/>
      <c r="H127" s="483"/>
      <c r="I127" s="483"/>
      <c r="J127" s="471"/>
      <c r="K127" s="480">
        <f t="shared" ref="K127:K130" si="42">SUM(C127:I127)</f>
        <v>0</v>
      </c>
      <c r="L127" s="123" t="e">
        <f t="shared" ref="L127:L132" si="43">$K127/$J127</f>
        <v>#DIV/0!</v>
      </c>
      <c r="M127" s="427" t="str">
        <f t="shared" ref="M127:M132" si="44">IF(J127=0,IF(K127=0,"No budget is granted","No budget is granted, you are obliged to file in a budget amendement request"),IF(L127&gt;124.9%,"NO: The budget is exceeded by more than 25%. Please provide an explanation in the annual report",IF(L127&lt;100%,"Yes, still within budget",IF(L127=100%,"Yes, you have reached your budget maximum","Please note that you have exceeded your budget."))))</f>
        <v>No budget is granted</v>
      </c>
      <c r="N127" s="87"/>
      <c r="O127" s="87"/>
      <c r="P127" s="87"/>
    </row>
    <row r="128" spans="1:16" ht="26.25" customHeight="1" x14ac:dyDescent="0.25">
      <c r="A128" s="156"/>
      <c r="B128" s="102" t="s">
        <v>201</v>
      </c>
      <c r="C128" s="484"/>
      <c r="D128" s="484"/>
      <c r="E128" s="484"/>
      <c r="F128" s="484"/>
      <c r="G128" s="484"/>
      <c r="H128" s="484"/>
      <c r="I128" s="484"/>
      <c r="J128" s="471"/>
      <c r="K128" s="480">
        <f t="shared" si="42"/>
        <v>0</v>
      </c>
      <c r="L128" s="124" t="e">
        <f t="shared" si="43"/>
        <v>#DIV/0!</v>
      </c>
      <c r="M128" s="427" t="str">
        <f t="shared" si="44"/>
        <v>No budget is granted</v>
      </c>
      <c r="N128" s="87"/>
      <c r="O128" s="87"/>
      <c r="P128" s="87"/>
    </row>
    <row r="129" spans="1:16" ht="26.25" customHeight="1" x14ac:dyDescent="0.25">
      <c r="A129" s="156"/>
      <c r="B129" s="102" t="s">
        <v>21</v>
      </c>
      <c r="C129" s="484"/>
      <c r="D129" s="484"/>
      <c r="E129" s="484"/>
      <c r="F129" s="484"/>
      <c r="G129" s="484"/>
      <c r="H129" s="484"/>
      <c r="I129" s="484"/>
      <c r="J129" s="471"/>
      <c r="K129" s="480">
        <f t="shared" si="42"/>
        <v>0</v>
      </c>
      <c r="L129" s="124" t="e">
        <f t="shared" si="43"/>
        <v>#DIV/0!</v>
      </c>
      <c r="M129" s="427" t="str">
        <f t="shared" si="44"/>
        <v>No budget is granted</v>
      </c>
      <c r="N129" s="87"/>
      <c r="O129" s="87"/>
      <c r="P129" s="87"/>
    </row>
    <row r="130" spans="1:16" ht="26.25" customHeight="1" x14ac:dyDescent="0.25">
      <c r="A130" s="156"/>
      <c r="B130" s="108" t="s">
        <v>203</v>
      </c>
      <c r="C130" s="484"/>
      <c r="D130" s="484"/>
      <c r="E130" s="484"/>
      <c r="F130" s="484"/>
      <c r="G130" s="484"/>
      <c r="H130" s="484"/>
      <c r="I130" s="484"/>
      <c r="J130" s="471"/>
      <c r="K130" s="480">
        <f t="shared" si="42"/>
        <v>0</v>
      </c>
      <c r="L130" s="124" t="e">
        <f t="shared" si="43"/>
        <v>#DIV/0!</v>
      </c>
      <c r="M130" s="427" t="str">
        <f t="shared" si="44"/>
        <v>No budget is granted</v>
      </c>
      <c r="N130" s="87"/>
      <c r="O130" s="87"/>
      <c r="P130" s="87"/>
    </row>
    <row r="131" spans="1:16" ht="26.25" customHeight="1" thickBot="1" x14ac:dyDescent="0.3">
      <c r="A131" s="156"/>
      <c r="B131" s="242" t="s">
        <v>325</v>
      </c>
      <c r="C131" s="814"/>
      <c r="D131" s="814"/>
      <c r="E131" s="814"/>
      <c r="F131" s="814"/>
      <c r="G131" s="814"/>
      <c r="H131" s="814"/>
      <c r="I131" s="814"/>
      <c r="J131" s="815"/>
      <c r="K131" s="480">
        <f t="shared" ref="K131" si="45">SUM(C131:I131)</f>
        <v>0</v>
      </c>
      <c r="L131" s="124" t="e">
        <f t="shared" si="43"/>
        <v>#DIV/0!</v>
      </c>
      <c r="M131" s="427" t="str">
        <f t="shared" si="44"/>
        <v>No budget is granted</v>
      </c>
      <c r="N131" s="87"/>
      <c r="O131" s="87"/>
      <c r="P131" s="87"/>
    </row>
    <row r="132" spans="1:16" s="87" customFormat="1" ht="26.25" customHeight="1" thickBot="1" x14ac:dyDescent="0.3">
      <c r="A132" s="156"/>
      <c r="B132" s="105" t="s">
        <v>62</v>
      </c>
      <c r="C132" s="481">
        <f t="shared" ref="C132:K132" si="46">SUM(C127:C130)</f>
        <v>0</v>
      </c>
      <c r="D132" s="481">
        <f t="shared" si="46"/>
        <v>0</v>
      </c>
      <c r="E132" s="481">
        <f t="shared" si="46"/>
        <v>0</v>
      </c>
      <c r="F132" s="481">
        <f t="shared" si="46"/>
        <v>0</v>
      </c>
      <c r="G132" s="481">
        <f t="shared" si="46"/>
        <v>0</v>
      </c>
      <c r="H132" s="481">
        <f t="shared" si="46"/>
        <v>0</v>
      </c>
      <c r="I132" s="481">
        <f t="shared" si="46"/>
        <v>0</v>
      </c>
      <c r="J132" s="481">
        <f t="shared" si="46"/>
        <v>0</v>
      </c>
      <c r="K132" s="481">
        <f t="shared" si="46"/>
        <v>0</v>
      </c>
      <c r="L132" s="114" t="e">
        <f t="shared" si="43"/>
        <v>#DIV/0!</v>
      </c>
      <c r="M132" s="426" t="str">
        <f t="shared" si="44"/>
        <v>No budget is granted</v>
      </c>
    </row>
    <row r="133" spans="1:16" s="87" customFormat="1" ht="9.75" customHeight="1" x14ac:dyDescent="0.2">
      <c r="A133" s="156"/>
      <c r="B133" s="404"/>
      <c r="C133" s="116"/>
      <c r="D133" s="116"/>
      <c r="E133" s="116"/>
      <c r="F133" s="116"/>
      <c r="G133" s="116"/>
      <c r="H133" s="116"/>
      <c r="I133" s="116"/>
      <c r="J133" s="116"/>
      <c r="K133" s="115"/>
      <c r="L133" s="116"/>
      <c r="M133" s="117"/>
    </row>
    <row r="134" spans="1:16" s="87" customFormat="1" ht="26.25" customHeight="1" x14ac:dyDescent="0.25">
      <c r="A134" s="156"/>
      <c r="B134" s="82" t="s">
        <v>22</v>
      </c>
      <c r="C134" s="190"/>
      <c r="D134" s="190"/>
      <c r="E134" s="190"/>
      <c r="F134" s="190"/>
      <c r="G134" s="190"/>
      <c r="H134" s="190"/>
      <c r="I134" s="190"/>
      <c r="J134" s="190"/>
      <c r="K134" s="126"/>
      <c r="L134" s="127"/>
      <c r="M134" s="128"/>
    </row>
    <row r="135" spans="1:16" ht="26.25" customHeight="1" x14ac:dyDescent="0.25">
      <c r="A135" s="156"/>
      <c r="B135" s="107" t="s">
        <v>200</v>
      </c>
      <c r="C135" s="486"/>
      <c r="D135" s="486"/>
      <c r="E135" s="486"/>
      <c r="F135" s="486"/>
      <c r="G135" s="486"/>
      <c r="H135" s="486"/>
      <c r="I135" s="486"/>
      <c r="J135" s="487"/>
      <c r="K135" s="480">
        <f t="shared" ref="K135:K137" si="47">SUM(C135:I135)</f>
        <v>0</v>
      </c>
      <c r="L135" s="123" t="e">
        <f>$K135/$J135</f>
        <v>#DIV/0!</v>
      </c>
      <c r="M135" s="427" t="str">
        <f>IF(J135=0,IF(K135=0,"No budget is granted","No budget is granted, you are obliged to file in a budget amendement request"),IF(L135&gt;124.9%,"NO: The budget is exceeded by more than 25%. Please provide an explanation in the annual report",IF(L135&lt;100%,"Yes, still within budget",IF(L135=100%,"Yes, you have reached your budget maximum","Please note that you have exceeded your budget."))))</f>
        <v>No budget is granted</v>
      </c>
      <c r="N135" s="87"/>
      <c r="O135" s="87"/>
      <c r="P135" s="87"/>
    </row>
    <row r="136" spans="1:16" ht="26.25" customHeight="1" x14ac:dyDescent="0.25">
      <c r="A136" s="156"/>
      <c r="B136" s="108" t="s">
        <v>203</v>
      </c>
      <c r="C136" s="488"/>
      <c r="D136" s="488"/>
      <c r="E136" s="488"/>
      <c r="F136" s="488"/>
      <c r="G136" s="488"/>
      <c r="H136" s="488"/>
      <c r="I136" s="488"/>
      <c r="J136" s="489"/>
      <c r="K136" s="480">
        <f t="shared" si="47"/>
        <v>0</v>
      </c>
      <c r="L136" s="124" t="e">
        <f>$K136/$J136</f>
        <v>#DIV/0!</v>
      </c>
      <c r="M136" s="427" t="str">
        <f>IF(J136=0,IF(K136=0,"No budget is granted","No budget is granted, you are obliged to file in a budget amendement request"),IF(L136&gt;124.9%,"NO: The budget is exceeded by more than 25%. Please provide an explanation in the annual report",IF(L136&lt;100%,"Yes, still within budget",IF(L136=100%,"Yes, you have reached your budget maximum","Please note that you have exceeded your budget."))))</f>
        <v>No budget is granted</v>
      </c>
      <c r="N136" s="87"/>
      <c r="O136" s="87"/>
      <c r="P136" s="87"/>
    </row>
    <row r="137" spans="1:16" ht="26.25" customHeight="1" thickBot="1" x14ac:dyDescent="0.3">
      <c r="A137" s="156"/>
      <c r="B137" s="242" t="s">
        <v>326</v>
      </c>
      <c r="C137" s="490"/>
      <c r="D137" s="490"/>
      <c r="E137" s="490"/>
      <c r="F137" s="490"/>
      <c r="G137" s="490"/>
      <c r="H137" s="490"/>
      <c r="I137" s="490"/>
      <c r="J137" s="491"/>
      <c r="K137" s="480">
        <f t="shared" si="47"/>
        <v>0</v>
      </c>
      <c r="L137" s="125" t="e">
        <f>$K137/$J137</f>
        <v>#DIV/0!</v>
      </c>
      <c r="M137" s="427" t="str">
        <f>IF(J137=0,IF(K137=0,"No budget is granted","No budget is granted, you are obliged to file in a budget amendement request"),IF(L137&gt;124.9%,"NO: The budget is exceeded by more than 25%. Please provide an explanation in the annual report",IF(L137&lt;100%,"Yes, still within budget",IF(L137=100%,"Yes, you have reached your budget maximum","Please note that you have exceeded your budget."))))</f>
        <v>No budget is granted</v>
      </c>
      <c r="N137" s="87"/>
      <c r="O137" s="87"/>
      <c r="P137" s="87"/>
    </row>
    <row r="138" spans="1:16" s="87" customFormat="1" ht="26.25" customHeight="1" thickBot="1" x14ac:dyDescent="0.3">
      <c r="A138" s="156"/>
      <c r="B138" s="109" t="s">
        <v>44</v>
      </c>
      <c r="C138" s="481">
        <f>SUM(C135:C137)</f>
        <v>0</v>
      </c>
      <c r="D138" s="481">
        <f t="shared" ref="D138:K138" si="48">SUM(D135:D137)</f>
        <v>0</v>
      </c>
      <c r="E138" s="481">
        <f t="shared" si="48"/>
        <v>0</v>
      </c>
      <c r="F138" s="481">
        <f t="shared" si="48"/>
        <v>0</v>
      </c>
      <c r="G138" s="481">
        <f t="shared" si="48"/>
        <v>0</v>
      </c>
      <c r="H138" s="481">
        <f t="shared" si="48"/>
        <v>0</v>
      </c>
      <c r="I138" s="481">
        <f t="shared" si="48"/>
        <v>0</v>
      </c>
      <c r="J138" s="481">
        <f t="shared" si="48"/>
        <v>0</v>
      </c>
      <c r="K138" s="481">
        <f t="shared" si="48"/>
        <v>0</v>
      </c>
      <c r="L138" s="114" t="e">
        <f>$K138/$J138</f>
        <v>#DIV/0!</v>
      </c>
      <c r="M138" s="426" t="str">
        <f>IF(J138=0,IF(K138=0,"No budget is granted","No budget is granted, you are obliged to file in a budget amendement request"),IF(L138&gt;124.9%,"NO: The budget is exceeded by more than 25%. Please provide an explanation in the annual report",IF(L138&lt;100%,"Yes, still within budget",IF(L138=100%,"Yes, you have reached your budget maximum","Please note that you have exceeded your budget."))))</f>
        <v>No budget is granted</v>
      </c>
    </row>
    <row r="139" spans="1:16" s="87" customFormat="1" ht="26.25" customHeight="1" thickBot="1" x14ac:dyDescent="0.3">
      <c r="A139" s="156"/>
      <c r="B139" s="407"/>
      <c r="C139" s="438"/>
      <c r="D139" s="438"/>
      <c r="E139" s="438"/>
      <c r="F139" s="438"/>
      <c r="G139" s="438"/>
      <c r="H139" s="438"/>
      <c r="I139" s="438"/>
      <c r="J139" s="438"/>
      <c r="K139" s="438"/>
      <c r="L139" s="121"/>
      <c r="M139" s="122"/>
    </row>
    <row r="140" spans="1:16" s="87" customFormat="1" ht="26.25" customHeight="1" thickBot="1" x14ac:dyDescent="0.3">
      <c r="A140" s="156"/>
      <c r="B140" s="110" t="s">
        <v>181</v>
      </c>
      <c r="C140" s="482">
        <f>C132+C138</f>
        <v>0</v>
      </c>
      <c r="D140" s="482">
        <f t="shared" ref="D140:K140" si="49">D132+D138</f>
        <v>0</v>
      </c>
      <c r="E140" s="482">
        <f t="shared" si="49"/>
        <v>0</v>
      </c>
      <c r="F140" s="482">
        <f t="shared" si="49"/>
        <v>0</v>
      </c>
      <c r="G140" s="482">
        <f t="shared" si="49"/>
        <v>0</v>
      </c>
      <c r="H140" s="482">
        <f t="shared" si="49"/>
        <v>0</v>
      </c>
      <c r="I140" s="482">
        <f t="shared" si="49"/>
        <v>0</v>
      </c>
      <c r="J140" s="482">
        <f t="shared" si="49"/>
        <v>0</v>
      </c>
      <c r="K140" s="482">
        <f t="shared" si="49"/>
        <v>0</v>
      </c>
      <c r="L140" s="249" t="e">
        <f>$K140/$J140</f>
        <v>#DIV/0!</v>
      </c>
      <c r="M140" s="426" t="str">
        <f>IF(J140=0,IF(K140=0,"No budget is granted","No budget is granted, you are obliged to file in a budget amendement request"),IF(L140&gt;124.9%,"NO: The budget is exceeded by more than 25%. Please provide an explanation in the annual report",IF(L140&lt;100%,"Yes, still within budget",IF(L140=100%,"Yes, you have reached your budget maximum","Please note that you have exceeded your budget."))))</f>
        <v>No budget is granted</v>
      </c>
    </row>
    <row r="141" spans="1:16" s="87" customFormat="1" ht="15" customHeight="1" x14ac:dyDescent="0.2">
      <c r="A141" s="156"/>
      <c r="E141" s="88"/>
    </row>
    <row r="142" spans="1:16" s="87" customFormat="1" ht="15" customHeight="1" thickBot="1" x14ac:dyDescent="0.25">
      <c r="A142" s="156"/>
      <c r="E142" s="88"/>
    </row>
    <row r="143" spans="1:16" s="87" customFormat="1" ht="26.25" customHeight="1" x14ac:dyDescent="0.4">
      <c r="A143" s="156"/>
      <c r="B143" s="182" t="s">
        <v>33</v>
      </c>
      <c r="C143" s="183"/>
      <c r="D143" s="183"/>
      <c r="E143" s="184"/>
      <c r="F143" s="185"/>
      <c r="G143" s="185"/>
      <c r="H143" s="185"/>
      <c r="I143" s="185"/>
      <c r="J143" s="185"/>
      <c r="K143" s="185"/>
      <c r="L143" s="185"/>
      <c r="M143" s="186"/>
    </row>
    <row r="144" spans="1:16" s="87" customFormat="1" ht="26.25" customHeight="1" x14ac:dyDescent="0.25">
      <c r="A144" s="156"/>
      <c r="B144" s="171"/>
      <c r="C144" s="416" t="s">
        <v>138</v>
      </c>
      <c r="D144" s="416" t="s">
        <v>125</v>
      </c>
      <c r="E144" s="417" t="s">
        <v>25</v>
      </c>
      <c r="F144" s="418" t="s">
        <v>26</v>
      </c>
      <c r="G144" s="418" t="s">
        <v>27</v>
      </c>
      <c r="H144" s="418" t="s">
        <v>28</v>
      </c>
      <c r="I144" s="418" t="s">
        <v>29</v>
      </c>
      <c r="J144" s="879" t="s">
        <v>65</v>
      </c>
      <c r="K144" s="880"/>
      <c r="L144" s="880"/>
      <c r="M144" s="881"/>
    </row>
    <row r="145" spans="1:16" s="87" customFormat="1" ht="47.25" customHeight="1" x14ac:dyDescent="0.25">
      <c r="A145" s="156"/>
      <c r="B145" s="171"/>
      <c r="C145" s="419" t="s">
        <v>182</v>
      </c>
      <c r="D145" s="419" t="s">
        <v>183</v>
      </c>
      <c r="E145" s="419" t="s">
        <v>184</v>
      </c>
      <c r="F145" s="419" t="s">
        <v>185</v>
      </c>
      <c r="G145" s="419" t="s">
        <v>186</v>
      </c>
      <c r="H145" s="419" t="s">
        <v>187</v>
      </c>
      <c r="I145" s="419" t="s">
        <v>188</v>
      </c>
      <c r="J145" s="412" t="s">
        <v>164</v>
      </c>
      <c r="K145" s="412" t="s">
        <v>179</v>
      </c>
      <c r="L145" s="413" t="s">
        <v>17</v>
      </c>
      <c r="M145" s="420" t="s">
        <v>130</v>
      </c>
    </row>
    <row r="146" spans="1:16" s="87" customFormat="1" ht="26.25" customHeight="1" x14ac:dyDescent="0.25">
      <c r="A146" s="156"/>
      <c r="B146" s="82" t="s">
        <v>199</v>
      </c>
      <c r="C146" s="129"/>
      <c r="D146" s="129"/>
      <c r="E146" s="129"/>
      <c r="F146" s="129"/>
      <c r="G146" s="129"/>
      <c r="H146" s="129"/>
      <c r="I146" s="129"/>
      <c r="J146" s="129"/>
      <c r="K146" s="129"/>
      <c r="L146" s="129"/>
      <c r="M146" s="130"/>
    </row>
    <row r="147" spans="1:16" ht="26.25" customHeight="1" x14ac:dyDescent="0.25">
      <c r="A147" s="156"/>
      <c r="B147" s="99" t="s">
        <v>196</v>
      </c>
      <c r="C147" s="483"/>
      <c r="D147" s="483"/>
      <c r="E147" s="483"/>
      <c r="F147" s="483"/>
      <c r="G147" s="483"/>
      <c r="H147" s="483"/>
      <c r="I147" s="483"/>
      <c r="J147" s="471"/>
      <c r="K147" s="480">
        <f t="shared" ref="K147:K150" si="50">SUM(C147:I147)</f>
        <v>0</v>
      </c>
      <c r="L147" s="123" t="e">
        <f t="shared" ref="L147:L152" si="51">$K147/$J147</f>
        <v>#DIV/0!</v>
      </c>
      <c r="M147" s="427" t="str">
        <f t="shared" ref="M147:M152" si="52">IF(J147=0,IF(K147=0,"No budget is granted","No budget is granted, you are obliged to file in a budget amendement request"),IF(L147&gt;124.9%,"NO: The budget is exceeded by more than 25%. Please provide an explanation in the annual report",IF(L147&lt;100%,"Yes, still within budget",IF(L147=100%,"Yes, you have reached your budget maximum","Please note that you have exceeded your budget."))))</f>
        <v>No budget is granted</v>
      </c>
      <c r="N147" s="87"/>
      <c r="O147" s="87"/>
      <c r="P147" s="87"/>
    </row>
    <row r="148" spans="1:16" ht="26.25" customHeight="1" x14ac:dyDescent="0.25">
      <c r="A148" s="156"/>
      <c r="B148" s="102" t="s">
        <v>201</v>
      </c>
      <c r="C148" s="484"/>
      <c r="D148" s="484"/>
      <c r="E148" s="484"/>
      <c r="F148" s="484"/>
      <c r="G148" s="484"/>
      <c r="H148" s="484"/>
      <c r="I148" s="484"/>
      <c r="J148" s="471"/>
      <c r="K148" s="480">
        <f t="shared" si="50"/>
        <v>0</v>
      </c>
      <c r="L148" s="124" t="e">
        <f t="shared" si="51"/>
        <v>#DIV/0!</v>
      </c>
      <c r="M148" s="427" t="str">
        <f t="shared" si="52"/>
        <v>No budget is granted</v>
      </c>
      <c r="N148" s="87"/>
      <c r="O148" s="87"/>
      <c r="P148" s="87"/>
    </row>
    <row r="149" spans="1:16" ht="26.25" customHeight="1" x14ac:dyDescent="0.25">
      <c r="A149" s="156"/>
      <c r="B149" s="102" t="s">
        <v>21</v>
      </c>
      <c r="C149" s="484"/>
      <c r="D149" s="484"/>
      <c r="E149" s="484"/>
      <c r="F149" s="484"/>
      <c r="G149" s="484"/>
      <c r="H149" s="484"/>
      <c r="I149" s="484"/>
      <c r="J149" s="471"/>
      <c r="K149" s="480">
        <f t="shared" si="50"/>
        <v>0</v>
      </c>
      <c r="L149" s="124" t="e">
        <f t="shared" si="51"/>
        <v>#DIV/0!</v>
      </c>
      <c r="M149" s="427" t="str">
        <f t="shared" si="52"/>
        <v>No budget is granted</v>
      </c>
      <c r="N149" s="87"/>
      <c r="O149" s="87"/>
      <c r="P149" s="87"/>
    </row>
    <row r="150" spans="1:16" ht="26.25" customHeight="1" x14ac:dyDescent="0.25">
      <c r="A150" s="156"/>
      <c r="B150" s="108" t="s">
        <v>203</v>
      </c>
      <c r="C150" s="484"/>
      <c r="D150" s="484"/>
      <c r="E150" s="484"/>
      <c r="F150" s="484"/>
      <c r="G150" s="484"/>
      <c r="H150" s="484"/>
      <c r="I150" s="484"/>
      <c r="J150" s="471"/>
      <c r="K150" s="480">
        <f t="shared" si="50"/>
        <v>0</v>
      </c>
      <c r="L150" s="124" t="e">
        <f t="shared" si="51"/>
        <v>#DIV/0!</v>
      </c>
      <c r="M150" s="427" t="str">
        <f t="shared" si="52"/>
        <v>No budget is granted</v>
      </c>
      <c r="N150" s="87"/>
      <c r="O150" s="87"/>
      <c r="P150" s="87"/>
    </row>
    <row r="151" spans="1:16" ht="26.25" customHeight="1" thickBot="1" x14ac:dyDescent="0.3">
      <c r="A151" s="156"/>
      <c r="B151" s="242" t="s">
        <v>325</v>
      </c>
      <c r="C151" s="814"/>
      <c r="D151" s="814"/>
      <c r="E151" s="814"/>
      <c r="F151" s="814"/>
      <c r="G151" s="814"/>
      <c r="H151" s="814"/>
      <c r="I151" s="814"/>
      <c r="J151" s="815"/>
      <c r="K151" s="480">
        <f t="shared" ref="K151" si="53">SUM(C151:I151)</f>
        <v>0</v>
      </c>
      <c r="L151" s="124" t="e">
        <f t="shared" si="51"/>
        <v>#DIV/0!</v>
      </c>
      <c r="M151" s="427" t="str">
        <f t="shared" si="52"/>
        <v>No budget is granted</v>
      </c>
      <c r="N151" s="87"/>
      <c r="O151" s="87"/>
      <c r="P151" s="87"/>
    </row>
    <row r="152" spans="1:16" s="87" customFormat="1" ht="26.25" customHeight="1" thickBot="1" x14ac:dyDescent="0.3">
      <c r="A152" s="156"/>
      <c r="B152" s="105" t="s">
        <v>62</v>
      </c>
      <c r="C152" s="481">
        <f t="shared" ref="C152:K152" si="54">SUM(C147:C150)</f>
        <v>0</v>
      </c>
      <c r="D152" s="481">
        <f t="shared" si="54"/>
        <v>0</v>
      </c>
      <c r="E152" s="481">
        <f t="shared" si="54"/>
        <v>0</v>
      </c>
      <c r="F152" s="481">
        <f t="shared" si="54"/>
        <v>0</v>
      </c>
      <c r="G152" s="481">
        <f t="shared" si="54"/>
        <v>0</v>
      </c>
      <c r="H152" s="481">
        <f t="shared" si="54"/>
        <v>0</v>
      </c>
      <c r="I152" s="481">
        <f t="shared" si="54"/>
        <v>0</v>
      </c>
      <c r="J152" s="481">
        <f t="shared" si="54"/>
        <v>0</v>
      </c>
      <c r="K152" s="481">
        <f t="shared" si="54"/>
        <v>0</v>
      </c>
      <c r="L152" s="114" t="e">
        <f t="shared" si="51"/>
        <v>#DIV/0!</v>
      </c>
      <c r="M152" s="426" t="str">
        <f t="shared" si="52"/>
        <v>No budget is granted</v>
      </c>
    </row>
    <row r="153" spans="1:16" s="87" customFormat="1" ht="9.75" customHeight="1" x14ac:dyDescent="0.2">
      <c r="A153" s="156"/>
      <c r="B153" s="404"/>
      <c r="C153" s="188"/>
      <c r="D153" s="188"/>
      <c r="E153" s="188"/>
      <c r="F153" s="188"/>
      <c r="G153" s="188"/>
      <c r="H153" s="188"/>
      <c r="I153" s="188"/>
      <c r="J153" s="188"/>
      <c r="K153" s="115"/>
      <c r="L153" s="188"/>
      <c r="M153" s="117"/>
    </row>
    <row r="154" spans="1:16" s="87" customFormat="1" ht="26.25" customHeight="1" x14ac:dyDescent="0.25">
      <c r="A154" s="156"/>
      <c r="B154" s="82" t="s">
        <v>22</v>
      </c>
      <c r="C154" s="244"/>
      <c r="D154" s="244"/>
      <c r="E154" s="244"/>
      <c r="F154" s="244"/>
      <c r="G154" s="244"/>
      <c r="H154" s="244"/>
      <c r="I154" s="244"/>
      <c r="J154" s="244"/>
      <c r="K154" s="245"/>
      <c r="L154" s="193"/>
      <c r="M154" s="128"/>
    </row>
    <row r="155" spans="1:16" ht="26.25" customHeight="1" x14ac:dyDescent="0.25">
      <c r="A155" s="156"/>
      <c r="B155" s="107" t="s">
        <v>200</v>
      </c>
      <c r="C155" s="486"/>
      <c r="D155" s="486"/>
      <c r="E155" s="486"/>
      <c r="F155" s="486"/>
      <c r="G155" s="486"/>
      <c r="H155" s="486"/>
      <c r="I155" s="486"/>
      <c r="J155" s="487"/>
      <c r="K155" s="480">
        <f t="shared" ref="K155:K157" si="55">SUM(C155:I155)</f>
        <v>0</v>
      </c>
      <c r="L155" s="123" t="e">
        <f>$K155/$J155</f>
        <v>#DIV/0!</v>
      </c>
      <c r="M155" s="427" t="str">
        <f>IF(J155=0,IF(K155=0,"No budget is granted","No budget is granted, you are obliged to file in a budget amendement request"),IF(L155&gt;124.9%,"NO: The budget is exceeded by more than 25%. Please provide an explanation in the annual report",IF(L155&lt;100%,"Yes, still within budget",IF(L155=100%,"Yes, you have reached your budget maximum","Please note that you have exceeded your budget."))))</f>
        <v>No budget is granted</v>
      </c>
      <c r="N155" s="87"/>
      <c r="O155" s="87"/>
      <c r="P155" s="87"/>
    </row>
    <row r="156" spans="1:16" ht="26.25" customHeight="1" x14ac:dyDescent="0.25">
      <c r="A156" s="156"/>
      <c r="B156" s="108" t="s">
        <v>203</v>
      </c>
      <c r="C156" s="488"/>
      <c r="D156" s="488"/>
      <c r="E156" s="488"/>
      <c r="F156" s="488"/>
      <c r="G156" s="488"/>
      <c r="H156" s="488"/>
      <c r="I156" s="488"/>
      <c r="J156" s="489"/>
      <c r="K156" s="480">
        <f t="shared" si="55"/>
        <v>0</v>
      </c>
      <c r="L156" s="124" t="e">
        <f>$K156/$J156</f>
        <v>#DIV/0!</v>
      </c>
      <c r="M156" s="427" t="str">
        <f>IF(J156=0,IF(K156=0,"No budget is granted","No budget is granted, you are obliged to file in a budget amendement request"),IF(L156&gt;124.9%,"NO: The budget is exceeded by more than 25%. Please provide an explanation in the annual report",IF(L156&lt;100%,"Yes, still within budget",IF(L156=100%,"Yes, you have reached your budget maximum","Please note that you have exceeded your budget."))))</f>
        <v>No budget is granted</v>
      </c>
      <c r="N156" s="87"/>
      <c r="O156" s="87"/>
      <c r="P156" s="87"/>
    </row>
    <row r="157" spans="1:16" ht="26.25" customHeight="1" thickBot="1" x14ac:dyDescent="0.3">
      <c r="A157" s="156"/>
      <c r="B157" s="242" t="s">
        <v>326</v>
      </c>
      <c r="C157" s="490"/>
      <c r="D157" s="490"/>
      <c r="E157" s="490"/>
      <c r="F157" s="490"/>
      <c r="G157" s="490"/>
      <c r="H157" s="490"/>
      <c r="I157" s="490"/>
      <c r="J157" s="491"/>
      <c r="K157" s="480">
        <f t="shared" si="55"/>
        <v>0</v>
      </c>
      <c r="L157" s="125" t="e">
        <f>$K157/$J157</f>
        <v>#DIV/0!</v>
      </c>
      <c r="M157" s="427" t="str">
        <f>IF(J157=0,IF(K157=0,"No budget is granted","No budget is granted, you are obliged to file in a budget amendement request"),IF(L157&gt;124.9%,"NO: The budget is exceeded by more than 25%. Please provide an explanation in the annual report",IF(L157&lt;100%,"Yes, still within budget",IF(L157=100%,"Yes, you have reached your budget maximum","Please note that you have exceeded your budget."))))</f>
        <v>No budget is granted</v>
      </c>
      <c r="N157" s="87"/>
      <c r="O157" s="87"/>
      <c r="P157" s="87"/>
    </row>
    <row r="158" spans="1:16" s="87" customFormat="1" ht="26.25" customHeight="1" thickBot="1" x14ac:dyDescent="0.3">
      <c r="A158" s="156"/>
      <c r="B158" s="109" t="s">
        <v>44</v>
      </c>
      <c r="C158" s="481">
        <f>SUM(C155:C157)</f>
        <v>0</v>
      </c>
      <c r="D158" s="481">
        <f t="shared" ref="D158" si="56">SUM(D155:D157)</f>
        <v>0</v>
      </c>
      <c r="E158" s="481">
        <f t="shared" ref="E158" si="57">SUM(E155:E157)</f>
        <v>0</v>
      </c>
      <c r="F158" s="481">
        <f t="shared" ref="F158" si="58">SUM(F155:F157)</f>
        <v>0</v>
      </c>
      <c r="G158" s="481">
        <f t="shared" ref="G158" si="59">SUM(G155:G157)</f>
        <v>0</v>
      </c>
      <c r="H158" s="481">
        <f t="shared" ref="H158" si="60">SUM(H155:H157)</f>
        <v>0</v>
      </c>
      <c r="I158" s="481">
        <f t="shared" ref="I158" si="61">SUM(I155:I157)</f>
        <v>0</v>
      </c>
      <c r="J158" s="481">
        <f t="shared" ref="J158" si="62">SUM(J155:J157)</f>
        <v>0</v>
      </c>
      <c r="K158" s="481">
        <f t="shared" ref="K158" si="63">SUM(K155:K157)</f>
        <v>0</v>
      </c>
      <c r="L158" s="114" t="e">
        <f>$K158/$J158</f>
        <v>#DIV/0!</v>
      </c>
      <c r="M158" s="426" t="str">
        <f>IF(J158=0,IF(K158=0,"No budget is granted","No budget is granted, you are obliged to file in a budget amendement request"),IF(L158&gt;124.9%,"NO: The budget is exceeded by more than 25%. Please provide an explanation in the annual report",IF(L158&lt;100%,"Yes, still within budget",IF(L158=100%,"Yes, you have reached your budget maximum","Please note that you have exceeded your budget."))))</f>
        <v>No budget is granted</v>
      </c>
    </row>
    <row r="159" spans="1:16" s="87" customFormat="1" ht="26.25" customHeight="1" thickBot="1" x14ac:dyDescent="0.3">
      <c r="A159" s="156"/>
      <c r="B159" s="407"/>
      <c r="C159" s="120"/>
      <c r="D159" s="120"/>
      <c r="E159" s="120"/>
      <c r="F159" s="120"/>
      <c r="G159" s="120"/>
      <c r="H159" s="120"/>
      <c r="I159" s="120"/>
      <c r="J159" s="120"/>
      <c r="K159" s="120"/>
      <c r="L159" s="121"/>
      <c r="M159" s="122"/>
    </row>
    <row r="160" spans="1:16" s="87" customFormat="1" ht="26.25" customHeight="1" thickBot="1" x14ac:dyDescent="0.3">
      <c r="A160" s="156"/>
      <c r="B160" s="110" t="s">
        <v>181</v>
      </c>
      <c r="C160" s="482">
        <f>C152+C158</f>
        <v>0</v>
      </c>
      <c r="D160" s="482">
        <f t="shared" ref="D160:K160" si="64">D152+D158</f>
        <v>0</v>
      </c>
      <c r="E160" s="482">
        <f t="shared" si="64"/>
        <v>0</v>
      </c>
      <c r="F160" s="482">
        <f t="shared" si="64"/>
        <v>0</v>
      </c>
      <c r="G160" s="482">
        <f t="shared" si="64"/>
        <v>0</v>
      </c>
      <c r="H160" s="482">
        <f t="shared" si="64"/>
        <v>0</v>
      </c>
      <c r="I160" s="482">
        <f t="shared" si="64"/>
        <v>0</v>
      </c>
      <c r="J160" s="482">
        <f t="shared" si="64"/>
        <v>0</v>
      </c>
      <c r="K160" s="482">
        <f t="shared" si="64"/>
        <v>0</v>
      </c>
      <c r="L160" s="249" t="e">
        <f>$K160/$J160</f>
        <v>#DIV/0!</v>
      </c>
      <c r="M160" s="426" t="str">
        <f>IF(J160=0,IF(K160=0,"No budget is granted","No budget is granted, you are obliged to file in a budget amendement request"),IF(L160&gt;124.9%,"NO: The budget is exceeded by more than 25%. Please provide an explanation in the annual report",IF(L160&lt;100%,"Yes, still within budget",IF(L160=100%,"Yes, you have reached your budget maximum","Please note that you have exceeded your budget."))))</f>
        <v>No budget is granted</v>
      </c>
    </row>
    <row r="161" spans="1:16" s="87" customFormat="1" ht="15" customHeight="1" x14ac:dyDescent="0.2">
      <c r="A161" s="156"/>
      <c r="E161" s="88"/>
    </row>
    <row r="162" spans="1:16" s="87" customFormat="1" ht="15" customHeight="1" thickBot="1" x14ac:dyDescent="0.25">
      <c r="A162" s="156"/>
      <c r="E162" s="88"/>
    </row>
    <row r="163" spans="1:16" s="87" customFormat="1" ht="26.25" customHeight="1" x14ac:dyDescent="0.4">
      <c r="A163" s="156"/>
      <c r="B163" s="182" t="s">
        <v>34</v>
      </c>
      <c r="C163" s="183"/>
      <c r="D163" s="183"/>
      <c r="E163" s="184"/>
      <c r="F163" s="185"/>
      <c r="G163" s="185"/>
      <c r="H163" s="185"/>
      <c r="I163" s="185"/>
      <c r="J163" s="185"/>
      <c r="K163" s="185"/>
      <c r="L163" s="185"/>
      <c r="M163" s="186"/>
    </row>
    <row r="164" spans="1:16" s="87" customFormat="1" ht="26.25" customHeight="1" x14ac:dyDescent="0.25">
      <c r="A164" s="156"/>
      <c r="B164" s="171"/>
      <c r="C164" s="416" t="s">
        <v>138</v>
      </c>
      <c r="D164" s="416" t="s">
        <v>125</v>
      </c>
      <c r="E164" s="417" t="s">
        <v>25</v>
      </c>
      <c r="F164" s="418" t="s">
        <v>26</v>
      </c>
      <c r="G164" s="418" t="s">
        <v>27</v>
      </c>
      <c r="H164" s="418" t="s">
        <v>28</v>
      </c>
      <c r="I164" s="418" t="s">
        <v>29</v>
      </c>
      <c r="J164" s="879" t="s">
        <v>65</v>
      </c>
      <c r="K164" s="880"/>
      <c r="L164" s="880"/>
      <c r="M164" s="881"/>
    </row>
    <row r="165" spans="1:16" s="87" customFormat="1" ht="47.25" customHeight="1" x14ac:dyDescent="0.25">
      <c r="A165" s="156"/>
      <c r="B165" s="171"/>
      <c r="C165" s="419" t="s">
        <v>182</v>
      </c>
      <c r="D165" s="419" t="s">
        <v>183</v>
      </c>
      <c r="E165" s="419" t="s">
        <v>184</v>
      </c>
      <c r="F165" s="419" t="s">
        <v>185</v>
      </c>
      <c r="G165" s="419" t="s">
        <v>186</v>
      </c>
      <c r="H165" s="419" t="s">
        <v>187</v>
      </c>
      <c r="I165" s="419" t="s">
        <v>188</v>
      </c>
      <c r="J165" s="412" t="s">
        <v>164</v>
      </c>
      <c r="K165" s="412" t="s">
        <v>179</v>
      </c>
      <c r="L165" s="413" t="s">
        <v>17</v>
      </c>
      <c r="M165" s="420" t="s">
        <v>130</v>
      </c>
    </row>
    <row r="166" spans="1:16" s="87" customFormat="1" ht="26.25" customHeight="1" x14ac:dyDescent="0.25">
      <c r="A166" s="156"/>
      <c r="B166" s="82" t="s">
        <v>199</v>
      </c>
      <c r="C166" s="246"/>
      <c r="D166" s="246"/>
      <c r="E166" s="246"/>
      <c r="F166" s="246"/>
      <c r="G166" s="246"/>
      <c r="H166" s="246"/>
      <c r="I166" s="246"/>
      <c r="J166" s="246"/>
      <c r="K166" s="246"/>
      <c r="L166" s="129"/>
      <c r="M166" s="130"/>
    </row>
    <row r="167" spans="1:16" ht="26.25" customHeight="1" x14ac:dyDescent="0.25">
      <c r="A167" s="156"/>
      <c r="B167" s="99" t="s">
        <v>196</v>
      </c>
      <c r="C167" s="483"/>
      <c r="D167" s="483"/>
      <c r="E167" s="483"/>
      <c r="F167" s="483"/>
      <c r="G167" s="483"/>
      <c r="H167" s="483"/>
      <c r="I167" s="483"/>
      <c r="J167" s="471"/>
      <c r="K167" s="480">
        <f t="shared" ref="K167:K170" si="65">SUM(C167:I167)</f>
        <v>0</v>
      </c>
      <c r="L167" s="123" t="e">
        <f t="shared" ref="L167:L172" si="66">$K167/$J167</f>
        <v>#DIV/0!</v>
      </c>
      <c r="M167" s="427" t="str">
        <f t="shared" ref="M167:M172" si="67">IF(J167=0,IF(K167=0,"No budget is granted","No budget is granted, you are obliged to file in a budget amendement request"),IF(L167&gt;124.9%,"NO: The budget is exceeded by more than 25%. Please provide an explanation in the annual report",IF(L167&lt;100%,"Yes, still within budget",IF(L167=100%,"Yes, you have reached your budget maximum","Please note that you have exceeded your budget."))))</f>
        <v>No budget is granted</v>
      </c>
      <c r="N167" s="87"/>
      <c r="O167" s="87"/>
      <c r="P167" s="87"/>
    </row>
    <row r="168" spans="1:16" ht="26.25" customHeight="1" x14ac:dyDescent="0.25">
      <c r="A168" s="156"/>
      <c r="B168" s="102" t="s">
        <v>201</v>
      </c>
      <c r="C168" s="484"/>
      <c r="D168" s="484"/>
      <c r="E168" s="484"/>
      <c r="F168" s="484"/>
      <c r="G168" s="484"/>
      <c r="H168" s="484"/>
      <c r="I168" s="484"/>
      <c r="J168" s="471"/>
      <c r="K168" s="480">
        <f t="shared" si="65"/>
        <v>0</v>
      </c>
      <c r="L168" s="124" t="e">
        <f t="shared" si="66"/>
        <v>#DIV/0!</v>
      </c>
      <c r="M168" s="427" t="str">
        <f t="shared" si="67"/>
        <v>No budget is granted</v>
      </c>
      <c r="N168" s="87"/>
      <c r="O168" s="87"/>
      <c r="P168" s="87"/>
    </row>
    <row r="169" spans="1:16" ht="26.25" customHeight="1" x14ac:dyDescent="0.25">
      <c r="A169" s="156"/>
      <c r="B169" s="102" t="s">
        <v>21</v>
      </c>
      <c r="C169" s="484"/>
      <c r="D169" s="484"/>
      <c r="E169" s="484"/>
      <c r="F169" s="484"/>
      <c r="G169" s="484"/>
      <c r="H169" s="484"/>
      <c r="I169" s="484"/>
      <c r="J169" s="471"/>
      <c r="K169" s="480">
        <f t="shared" si="65"/>
        <v>0</v>
      </c>
      <c r="L169" s="124" t="e">
        <f t="shared" si="66"/>
        <v>#DIV/0!</v>
      </c>
      <c r="M169" s="427" t="str">
        <f t="shared" si="67"/>
        <v>No budget is granted</v>
      </c>
      <c r="N169" s="87"/>
      <c r="O169" s="87"/>
      <c r="P169" s="87"/>
    </row>
    <row r="170" spans="1:16" ht="26.25" customHeight="1" x14ac:dyDescent="0.25">
      <c r="A170" s="156"/>
      <c r="B170" s="108" t="s">
        <v>203</v>
      </c>
      <c r="C170" s="484"/>
      <c r="D170" s="484"/>
      <c r="E170" s="484"/>
      <c r="F170" s="484"/>
      <c r="G170" s="484"/>
      <c r="H170" s="484"/>
      <c r="I170" s="484"/>
      <c r="J170" s="471"/>
      <c r="K170" s="480">
        <f t="shared" si="65"/>
        <v>0</v>
      </c>
      <c r="L170" s="124" t="e">
        <f t="shared" si="66"/>
        <v>#DIV/0!</v>
      </c>
      <c r="M170" s="427" t="str">
        <f t="shared" si="67"/>
        <v>No budget is granted</v>
      </c>
      <c r="N170" s="87"/>
      <c r="O170" s="87"/>
      <c r="P170" s="87"/>
    </row>
    <row r="171" spans="1:16" ht="26.25" customHeight="1" thickBot="1" x14ac:dyDescent="0.3">
      <c r="A171" s="156"/>
      <c r="B171" s="242" t="s">
        <v>325</v>
      </c>
      <c r="C171" s="814"/>
      <c r="D171" s="814"/>
      <c r="E171" s="814"/>
      <c r="F171" s="814"/>
      <c r="G171" s="814"/>
      <c r="H171" s="814"/>
      <c r="I171" s="814"/>
      <c r="J171" s="815"/>
      <c r="K171" s="480">
        <f t="shared" ref="K171" si="68">SUM(C171:I171)</f>
        <v>0</v>
      </c>
      <c r="L171" s="124" t="e">
        <f t="shared" si="66"/>
        <v>#DIV/0!</v>
      </c>
      <c r="M171" s="427" t="str">
        <f t="shared" si="67"/>
        <v>No budget is granted</v>
      </c>
      <c r="N171" s="87"/>
      <c r="O171" s="87"/>
      <c r="P171" s="87"/>
    </row>
    <row r="172" spans="1:16" s="87" customFormat="1" ht="26.25" customHeight="1" thickBot="1" x14ac:dyDescent="0.3">
      <c r="A172" s="156"/>
      <c r="B172" s="105" t="s">
        <v>62</v>
      </c>
      <c r="C172" s="481">
        <f t="shared" ref="C172:K172" si="69">SUM(C167:C170)</f>
        <v>0</v>
      </c>
      <c r="D172" s="481">
        <f t="shared" si="69"/>
        <v>0</v>
      </c>
      <c r="E172" s="481">
        <f t="shared" si="69"/>
        <v>0</v>
      </c>
      <c r="F172" s="481">
        <f t="shared" si="69"/>
        <v>0</v>
      </c>
      <c r="G172" s="481">
        <f t="shared" si="69"/>
        <v>0</v>
      </c>
      <c r="H172" s="481">
        <f t="shared" si="69"/>
        <v>0</v>
      </c>
      <c r="I172" s="481">
        <f t="shared" si="69"/>
        <v>0</v>
      </c>
      <c r="J172" s="481">
        <f t="shared" si="69"/>
        <v>0</v>
      </c>
      <c r="K172" s="481">
        <f t="shared" si="69"/>
        <v>0</v>
      </c>
      <c r="L172" s="114" t="e">
        <f t="shared" si="66"/>
        <v>#DIV/0!</v>
      </c>
      <c r="M172" s="426" t="str">
        <f t="shared" si="67"/>
        <v>No budget is granted</v>
      </c>
    </row>
    <row r="173" spans="1:16" s="87" customFormat="1" ht="9.75" customHeight="1" x14ac:dyDescent="0.2">
      <c r="A173" s="156"/>
      <c r="B173" s="404"/>
      <c r="C173" s="247"/>
      <c r="D173" s="247"/>
      <c r="E173" s="247"/>
      <c r="F173" s="247"/>
      <c r="G173" s="247"/>
      <c r="H173" s="247"/>
      <c r="I173" s="247"/>
      <c r="J173" s="247"/>
      <c r="K173" s="248"/>
      <c r="L173" s="188"/>
      <c r="M173" s="117"/>
    </row>
    <row r="174" spans="1:16" s="87" customFormat="1" ht="26.25" customHeight="1" x14ac:dyDescent="0.25">
      <c r="A174" s="156"/>
      <c r="B174" s="82" t="s">
        <v>22</v>
      </c>
      <c r="C174" s="244"/>
      <c r="D174" s="244"/>
      <c r="E174" s="244"/>
      <c r="F174" s="244"/>
      <c r="G174" s="244"/>
      <c r="H174" s="244"/>
      <c r="I174" s="244"/>
      <c r="J174" s="244"/>
      <c r="K174" s="245"/>
      <c r="L174" s="193"/>
      <c r="M174" s="128"/>
    </row>
    <row r="175" spans="1:16" ht="26.25" customHeight="1" x14ac:dyDescent="0.25">
      <c r="A175" s="156"/>
      <c r="B175" s="107" t="s">
        <v>200</v>
      </c>
      <c r="C175" s="486"/>
      <c r="D175" s="486"/>
      <c r="E175" s="486"/>
      <c r="F175" s="486"/>
      <c r="G175" s="486"/>
      <c r="H175" s="486"/>
      <c r="I175" s="486"/>
      <c r="J175" s="487"/>
      <c r="K175" s="480">
        <f t="shared" ref="K175:K177" si="70">SUM(C175:I175)</f>
        <v>0</v>
      </c>
      <c r="L175" s="123" t="e">
        <f>$K175/$J175</f>
        <v>#DIV/0!</v>
      </c>
      <c r="M175" s="427" t="str">
        <f>IF(J175=0,IF(K175=0,"No budget is granted","No budget is granted, you are obliged to file in a budget amendement request"),IF(L175&gt;124.9%,"NO: The budget is exceeded by more than 25%. Please provide an explanation in the annual report",IF(L175&lt;100%,"Yes, still within budget",IF(L175=100%,"Yes, you have reached your budget maximum","Please note that you have exceeded your budget."))))</f>
        <v>No budget is granted</v>
      </c>
      <c r="N175" s="87"/>
      <c r="O175" s="87"/>
      <c r="P175" s="87"/>
    </row>
    <row r="176" spans="1:16" ht="26.25" customHeight="1" x14ac:dyDescent="0.25">
      <c r="A176" s="156"/>
      <c r="B176" s="108" t="s">
        <v>203</v>
      </c>
      <c r="C176" s="488"/>
      <c r="D176" s="488"/>
      <c r="E176" s="488"/>
      <c r="F176" s="488"/>
      <c r="G176" s="488"/>
      <c r="H176" s="488"/>
      <c r="I176" s="488"/>
      <c r="J176" s="489"/>
      <c r="K176" s="480">
        <f t="shared" si="70"/>
        <v>0</v>
      </c>
      <c r="L176" s="124" t="e">
        <f>$K176/$J176</f>
        <v>#DIV/0!</v>
      </c>
      <c r="M176" s="427" t="str">
        <f>IF(J176=0,IF(K176=0,"No budget is granted","No budget is granted, you are obliged to file in a budget amendement request"),IF(L176&gt;124.9%,"NO: The budget is exceeded by more than 25%. Please provide an explanation in the annual report",IF(L176&lt;100%,"Yes, still within budget",IF(L176=100%,"Yes, you have reached your budget maximum","Please note that you have exceeded your budget."))))</f>
        <v>No budget is granted</v>
      </c>
      <c r="N176" s="87"/>
      <c r="O176" s="87"/>
      <c r="P176" s="87"/>
    </row>
    <row r="177" spans="1:16" ht="26.25" customHeight="1" thickBot="1" x14ac:dyDescent="0.3">
      <c r="A177" s="156"/>
      <c r="B177" s="242" t="s">
        <v>326</v>
      </c>
      <c r="C177" s="490"/>
      <c r="D177" s="490"/>
      <c r="E177" s="490"/>
      <c r="F177" s="490"/>
      <c r="G177" s="490"/>
      <c r="H177" s="490"/>
      <c r="I177" s="490"/>
      <c r="J177" s="491"/>
      <c r="K177" s="480">
        <f t="shared" si="70"/>
        <v>0</v>
      </c>
      <c r="L177" s="125" t="e">
        <f>$K177/$J177</f>
        <v>#DIV/0!</v>
      </c>
      <c r="M177" s="427" t="str">
        <f>IF(J177=0,IF(K177=0,"No budget is granted","No budget is granted, you are obliged to file in a budget amendement request"),IF(L177&gt;124.9%,"NO: The budget is exceeded by more than 25%. Please provide an explanation in the annual report",IF(L177&lt;100%,"Yes, still within budget",IF(L177=100%,"Yes, you have reached your budget maximum","Please note that you have exceeded your budget."))))</f>
        <v>No budget is granted</v>
      </c>
      <c r="N177" s="87"/>
      <c r="O177" s="87"/>
      <c r="P177" s="87"/>
    </row>
    <row r="178" spans="1:16" s="87" customFormat="1" ht="26.25" customHeight="1" thickBot="1" x14ac:dyDescent="0.3">
      <c r="A178" s="156"/>
      <c r="B178" s="109" t="s">
        <v>44</v>
      </c>
      <c r="C178" s="481">
        <f>SUM(C175:C177)</f>
        <v>0</v>
      </c>
      <c r="D178" s="481">
        <f t="shared" ref="D178" si="71">SUM(D175:D177)</f>
        <v>0</v>
      </c>
      <c r="E178" s="481">
        <f t="shared" ref="E178" si="72">SUM(E175:E177)</f>
        <v>0</v>
      </c>
      <c r="F178" s="481">
        <f t="shared" ref="F178" si="73">SUM(F175:F177)</f>
        <v>0</v>
      </c>
      <c r="G178" s="481">
        <f t="shared" ref="G178" si="74">SUM(G175:G177)</f>
        <v>0</v>
      </c>
      <c r="H178" s="481">
        <f t="shared" ref="H178" si="75">SUM(H175:H177)</f>
        <v>0</v>
      </c>
      <c r="I178" s="481">
        <f t="shared" ref="I178" si="76">SUM(I175:I177)</f>
        <v>0</v>
      </c>
      <c r="J178" s="481">
        <f t="shared" ref="J178" si="77">SUM(J175:J177)</f>
        <v>0</v>
      </c>
      <c r="K178" s="481">
        <f t="shared" ref="K178" si="78">SUM(K175:K177)</f>
        <v>0</v>
      </c>
      <c r="L178" s="114" t="e">
        <f>$K178/$J178</f>
        <v>#DIV/0!</v>
      </c>
      <c r="M178" s="426" t="str">
        <f>IF(J178=0,IF(K178=0,"No budget is granted","No budget is granted, you are obliged to file in a budget amendement request"),IF(L178&gt;124.9%,"NO: The budget is exceeded by more than 25%. Please provide an explanation in the annual report",IF(L178&lt;100%,"Yes, still within budget",IF(L178=100%,"Yes, you have reached your budget maximum","Please note that you have exceeded your budget."))))</f>
        <v>No budget is granted</v>
      </c>
    </row>
    <row r="179" spans="1:16" s="87" customFormat="1" ht="26.25" customHeight="1" thickBot="1" x14ac:dyDescent="0.3">
      <c r="A179" s="156"/>
      <c r="B179" s="407"/>
      <c r="C179" s="438"/>
      <c r="D179" s="438"/>
      <c r="E179" s="438"/>
      <c r="F179" s="438"/>
      <c r="G179" s="438"/>
      <c r="H179" s="438"/>
      <c r="I179" s="438"/>
      <c r="J179" s="438"/>
      <c r="K179" s="438"/>
      <c r="L179" s="121"/>
      <c r="M179" s="122"/>
    </row>
    <row r="180" spans="1:16" s="87" customFormat="1" ht="26.25" customHeight="1" thickBot="1" x14ac:dyDescent="0.3">
      <c r="A180" s="156"/>
      <c r="B180" s="110" t="s">
        <v>181</v>
      </c>
      <c r="C180" s="482">
        <f>C172+C178</f>
        <v>0</v>
      </c>
      <c r="D180" s="482">
        <f t="shared" ref="D180:K180" si="79">D172+D178</f>
        <v>0</v>
      </c>
      <c r="E180" s="482">
        <f t="shared" si="79"/>
        <v>0</v>
      </c>
      <c r="F180" s="482">
        <f t="shared" si="79"/>
        <v>0</v>
      </c>
      <c r="G180" s="482">
        <f t="shared" si="79"/>
        <v>0</v>
      </c>
      <c r="H180" s="482">
        <f t="shared" si="79"/>
        <v>0</v>
      </c>
      <c r="I180" s="482">
        <f t="shared" si="79"/>
        <v>0</v>
      </c>
      <c r="J180" s="482">
        <f t="shared" si="79"/>
        <v>0</v>
      </c>
      <c r="K180" s="482">
        <f t="shared" si="79"/>
        <v>0</v>
      </c>
      <c r="L180" s="249" t="e">
        <f>$K180/$J180</f>
        <v>#DIV/0!</v>
      </c>
      <c r="M180" s="426" t="str">
        <f>IF(J180=0,IF(K180=0,"No budget is granted","No budget is granted, you are obliged to file in a budget amendement request"),IF(L180&gt;124.9%,"NO: The budget is exceeded by more than 25%. Please provide an explanation in the annual report",IF(L180&lt;100%,"Yes, still within budget",IF(L180=100%,"Yes, you have reached your budget maximum","Please note that you have exceeded your budget."))))</f>
        <v>No budget is granted</v>
      </c>
    </row>
    <row r="181" spans="1:16" s="87" customFormat="1" ht="15" customHeight="1" x14ac:dyDescent="0.2">
      <c r="A181" s="156"/>
      <c r="E181" s="88"/>
    </row>
    <row r="182" spans="1:16" s="87" customFormat="1" ht="15" customHeight="1" thickBot="1" x14ac:dyDescent="0.25">
      <c r="A182" s="156"/>
      <c r="E182" s="88"/>
    </row>
    <row r="183" spans="1:16" s="87" customFormat="1" ht="26.25" customHeight="1" x14ac:dyDescent="0.4">
      <c r="A183" s="156"/>
      <c r="B183" s="182" t="s">
        <v>35</v>
      </c>
      <c r="C183" s="183"/>
      <c r="D183" s="183"/>
      <c r="E183" s="184"/>
      <c r="F183" s="185"/>
      <c r="G183" s="185"/>
      <c r="H183" s="185"/>
      <c r="I183" s="185"/>
      <c r="J183" s="185"/>
      <c r="K183" s="185"/>
      <c r="L183" s="185"/>
      <c r="M183" s="186"/>
    </row>
    <row r="184" spans="1:16" s="87" customFormat="1" ht="26.25" customHeight="1" x14ac:dyDescent="0.25">
      <c r="A184" s="156"/>
      <c r="B184" s="171"/>
      <c r="C184" s="416" t="s">
        <v>138</v>
      </c>
      <c r="D184" s="416" t="s">
        <v>125</v>
      </c>
      <c r="E184" s="417" t="s">
        <v>25</v>
      </c>
      <c r="F184" s="418" t="s">
        <v>26</v>
      </c>
      <c r="G184" s="418" t="s">
        <v>27</v>
      </c>
      <c r="H184" s="418" t="s">
        <v>28</v>
      </c>
      <c r="I184" s="418" t="s">
        <v>29</v>
      </c>
      <c r="J184" s="879" t="s">
        <v>65</v>
      </c>
      <c r="K184" s="880"/>
      <c r="L184" s="880"/>
      <c r="M184" s="881"/>
    </row>
    <row r="185" spans="1:16" s="87" customFormat="1" ht="47.25" customHeight="1" x14ac:dyDescent="0.25">
      <c r="A185" s="156"/>
      <c r="B185" s="171"/>
      <c r="C185" s="419" t="s">
        <v>182</v>
      </c>
      <c r="D185" s="419" t="s">
        <v>183</v>
      </c>
      <c r="E185" s="419" t="s">
        <v>184</v>
      </c>
      <c r="F185" s="419" t="s">
        <v>185</v>
      </c>
      <c r="G185" s="419" t="s">
        <v>186</v>
      </c>
      <c r="H185" s="419" t="s">
        <v>187</v>
      </c>
      <c r="I185" s="419" t="s">
        <v>188</v>
      </c>
      <c r="J185" s="412" t="s">
        <v>164</v>
      </c>
      <c r="K185" s="412" t="s">
        <v>179</v>
      </c>
      <c r="L185" s="413" t="s">
        <v>17</v>
      </c>
      <c r="M185" s="420" t="s">
        <v>130</v>
      </c>
    </row>
    <row r="186" spans="1:16" s="87" customFormat="1" ht="26.25" customHeight="1" x14ac:dyDescent="0.25">
      <c r="A186" s="156"/>
      <c r="B186" s="82" t="s">
        <v>199</v>
      </c>
      <c r="C186" s="129"/>
      <c r="D186" s="129"/>
      <c r="E186" s="129"/>
      <c r="F186" s="129"/>
      <c r="G186" s="129"/>
      <c r="H186" s="129"/>
      <c r="I186" s="129"/>
      <c r="J186" s="129"/>
      <c r="K186" s="129"/>
      <c r="L186" s="129"/>
      <c r="M186" s="130"/>
    </row>
    <row r="187" spans="1:16" ht="26.25" customHeight="1" x14ac:dyDescent="0.25">
      <c r="A187" s="156"/>
      <c r="B187" s="99" t="s">
        <v>196</v>
      </c>
      <c r="C187" s="483"/>
      <c r="D187" s="483"/>
      <c r="E187" s="483"/>
      <c r="F187" s="483"/>
      <c r="G187" s="483"/>
      <c r="H187" s="483"/>
      <c r="I187" s="483"/>
      <c r="J187" s="471"/>
      <c r="K187" s="480">
        <f t="shared" ref="K187:K190" si="80">SUM(C187:I187)</f>
        <v>0</v>
      </c>
      <c r="L187" s="123" t="e">
        <f t="shared" ref="L187:L192" si="81">$K187/$J187</f>
        <v>#DIV/0!</v>
      </c>
      <c r="M187" s="427" t="str">
        <f t="shared" ref="M187:M192" si="82">IF(J187=0,IF(K187=0,"No budget is granted","No budget is granted, you are obliged to file in a budget amendement request"),IF(L187&gt;124.9%,"NO: The budget is exceeded by more than 25%. Please provide an explanation in the annual report",IF(L187&lt;100%,"Yes, still within budget",IF(L187=100%,"Yes, you have reached your budget maximum","Please note that you have exceeded your budget."))))</f>
        <v>No budget is granted</v>
      </c>
      <c r="N187" s="87"/>
      <c r="O187" s="87"/>
      <c r="P187" s="87"/>
    </row>
    <row r="188" spans="1:16" ht="26.25" customHeight="1" x14ac:dyDescent="0.25">
      <c r="A188" s="156"/>
      <c r="B188" s="102" t="s">
        <v>201</v>
      </c>
      <c r="C188" s="484"/>
      <c r="D188" s="484"/>
      <c r="E188" s="484"/>
      <c r="F188" s="484"/>
      <c r="G188" s="484"/>
      <c r="H188" s="484"/>
      <c r="I188" s="484"/>
      <c r="J188" s="471"/>
      <c r="K188" s="480">
        <f t="shared" si="80"/>
        <v>0</v>
      </c>
      <c r="L188" s="124" t="e">
        <f t="shared" si="81"/>
        <v>#DIV/0!</v>
      </c>
      <c r="M188" s="427" t="str">
        <f t="shared" si="82"/>
        <v>No budget is granted</v>
      </c>
      <c r="N188" s="87"/>
      <c r="O188" s="87"/>
      <c r="P188" s="87"/>
    </row>
    <row r="189" spans="1:16" ht="26.25" customHeight="1" x14ac:dyDescent="0.25">
      <c r="A189" s="156"/>
      <c r="B189" s="102" t="s">
        <v>21</v>
      </c>
      <c r="C189" s="484"/>
      <c r="D189" s="484"/>
      <c r="E189" s="484"/>
      <c r="F189" s="484"/>
      <c r="G189" s="484"/>
      <c r="H189" s="484"/>
      <c r="I189" s="484"/>
      <c r="J189" s="471"/>
      <c r="K189" s="480">
        <f t="shared" si="80"/>
        <v>0</v>
      </c>
      <c r="L189" s="124" t="e">
        <f t="shared" si="81"/>
        <v>#DIV/0!</v>
      </c>
      <c r="M189" s="427" t="str">
        <f t="shared" si="82"/>
        <v>No budget is granted</v>
      </c>
      <c r="N189" s="87"/>
      <c r="O189" s="87"/>
      <c r="P189" s="87"/>
    </row>
    <row r="190" spans="1:16" ht="26.25" customHeight="1" x14ac:dyDescent="0.25">
      <c r="A190" s="156"/>
      <c r="B190" s="108" t="s">
        <v>203</v>
      </c>
      <c r="C190" s="484"/>
      <c r="D190" s="484"/>
      <c r="E190" s="484"/>
      <c r="F190" s="484"/>
      <c r="G190" s="484"/>
      <c r="H190" s="484"/>
      <c r="I190" s="484"/>
      <c r="J190" s="471"/>
      <c r="K190" s="480">
        <f t="shared" si="80"/>
        <v>0</v>
      </c>
      <c r="L190" s="124" t="e">
        <f t="shared" si="81"/>
        <v>#DIV/0!</v>
      </c>
      <c r="M190" s="427" t="str">
        <f t="shared" si="82"/>
        <v>No budget is granted</v>
      </c>
      <c r="N190" s="87"/>
      <c r="O190" s="87"/>
      <c r="P190" s="87"/>
    </row>
    <row r="191" spans="1:16" ht="26.25" customHeight="1" thickBot="1" x14ac:dyDescent="0.3">
      <c r="A191" s="156"/>
      <c r="B191" s="242" t="s">
        <v>325</v>
      </c>
      <c r="C191" s="814"/>
      <c r="D191" s="814"/>
      <c r="E191" s="814"/>
      <c r="F191" s="814"/>
      <c r="G191" s="814"/>
      <c r="H191" s="814"/>
      <c r="I191" s="814"/>
      <c r="J191" s="815"/>
      <c r="K191" s="480">
        <f t="shared" ref="K191" si="83">SUM(C191:I191)</f>
        <v>0</v>
      </c>
      <c r="L191" s="124" t="e">
        <f t="shared" si="81"/>
        <v>#DIV/0!</v>
      </c>
      <c r="M191" s="427" t="str">
        <f t="shared" si="82"/>
        <v>No budget is granted</v>
      </c>
      <c r="N191" s="87"/>
      <c r="O191" s="87"/>
      <c r="P191" s="87"/>
    </row>
    <row r="192" spans="1:16" s="87" customFormat="1" ht="26.25" customHeight="1" thickBot="1" x14ac:dyDescent="0.3">
      <c r="A192" s="156"/>
      <c r="B192" s="105" t="s">
        <v>62</v>
      </c>
      <c r="C192" s="481">
        <f t="shared" ref="C192:K192" si="84">SUM(C187:C190)</f>
        <v>0</v>
      </c>
      <c r="D192" s="481">
        <f t="shared" si="84"/>
        <v>0</v>
      </c>
      <c r="E192" s="481">
        <f t="shared" si="84"/>
        <v>0</v>
      </c>
      <c r="F192" s="481">
        <f t="shared" si="84"/>
        <v>0</v>
      </c>
      <c r="G192" s="481">
        <f t="shared" si="84"/>
        <v>0</v>
      </c>
      <c r="H192" s="481">
        <f t="shared" si="84"/>
        <v>0</v>
      </c>
      <c r="I192" s="481">
        <f t="shared" si="84"/>
        <v>0</v>
      </c>
      <c r="J192" s="481">
        <f t="shared" si="84"/>
        <v>0</v>
      </c>
      <c r="K192" s="481">
        <f t="shared" si="84"/>
        <v>0</v>
      </c>
      <c r="L192" s="114" t="e">
        <f t="shared" si="81"/>
        <v>#DIV/0!</v>
      </c>
      <c r="M192" s="426" t="str">
        <f t="shared" si="82"/>
        <v>No budget is granted</v>
      </c>
    </row>
    <row r="193" spans="1:16" s="87" customFormat="1" ht="9.75" customHeight="1" x14ac:dyDescent="0.2">
      <c r="A193" s="156"/>
      <c r="B193" s="404"/>
      <c r="C193" s="439"/>
      <c r="D193" s="439"/>
      <c r="E193" s="439"/>
      <c r="F193" s="439"/>
      <c r="G193" s="439"/>
      <c r="H193" s="439"/>
      <c r="I193" s="439"/>
      <c r="J193" s="439"/>
      <c r="K193" s="439"/>
      <c r="L193" s="116"/>
      <c r="M193" s="117"/>
    </row>
    <row r="194" spans="1:16" s="87" customFormat="1" ht="26.25" customHeight="1" x14ac:dyDescent="0.25">
      <c r="A194" s="156"/>
      <c r="B194" s="82" t="s">
        <v>22</v>
      </c>
      <c r="C194" s="440"/>
      <c r="D194" s="440"/>
      <c r="E194" s="440"/>
      <c r="F194" s="440"/>
      <c r="G194" s="440"/>
      <c r="H194" s="440"/>
      <c r="I194" s="440"/>
      <c r="J194" s="440"/>
      <c r="K194" s="441"/>
      <c r="L194" s="127"/>
      <c r="M194" s="128"/>
    </row>
    <row r="195" spans="1:16" ht="26.25" customHeight="1" x14ac:dyDescent="0.25">
      <c r="A195" s="156"/>
      <c r="B195" s="107" t="s">
        <v>200</v>
      </c>
      <c r="C195" s="486"/>
      <c r="D195" s="486"/>
      <c r="E195" s="486"/>
      <c r="F195" s="486"/>
      <c r="G195" s="486"/>
      <c r="H195" s="486"/>
      <c r="I195" s="486"/>
      <c r="J195" s="487"/>
      <c r="K195" s="480">
        <f t="shared" ref="K195:K197" si="85">SUM(C195:I195)</f>
        <v>0</v>
      </c>
      <c r="L195" s="123" t="e">
        <f>$K195/$J195</f>
        <v>#DIV/0!</v>
      </c>
      <c r="M195" s="427" t="str">
        <f>IF(J195=0,IF(K195=0,"No budget is granted","No budget is granted, you are obliged to file in a budget amendement request"),IF(L195&gt;124.9%,"NO: The budget is exceeded by more than 25%. Please provide an explanation in the annual report",IF(L195&lt;100%,"Yes, still within budget",IF(L195=100%,"Yes, you have reached your budget maximum","Please note that you have exceeded your budget."))))</f>
        <v>No budget is granted</v>
      </c>
      <c r="N195" s="87"/>
      <c r="O195" s="87"/>
      <c r="P195" s="87"/>
    </row>
    <row r="196" spans="1:16" ht="26.25" customHeight="1" x14ac:dyDescent="0.25">
      <c r="A196" s="156"/>
      <c r="B196" s="108" t="s">
        <v>203</v>
      </c>
      <c r="C196" s="488"/>
      <c r="D196" s="488"/>
      <c r="E196" s="488"/>
      <c r="F196" s="488"/>
      <c r="G196" s="488"/>
      <c r="H196" s="488"/>
      <c r="I196" s="488"/>
      <c r="J196" s="489"/>
      <c r="K196" s="480">
        <f t="shared" si="85"/>
        <v>0</v>
      </c>
      <c r="L196" s="124" t="e">
        <f>$K196/$J196</f>
        <v>#DIV/0!</v>
      </c>
      <c r="M196" s="427" t="str">
        <f>IF(J196=0,IF(K196=0,"No budget is granted","No budget is granted, you are obliged to file in a budget amendement request"),IF(L196&gt;124.9%,"NO: The budget is exceeded by more than 25%. Please provide an explanation in the annual report",IF(L196&lt;100%,"Yes, still within budget",IF(L196=100%,"Yes, you have reached your budget maximum","Please note that you have exceeded your budget."))))</f>
        <v>No budget is granted</v>
      </c>
      <c r="N196" s="87"/>
      <c r="O196" s="87"/>
      <c r="P196" s="87"/>
    </row>
    <row r="197" spans="1:16" ht="26.25" customHeight="1" thickBot="1" x14ac:dyDescent="0.3">
      <c r="A197" s="156"/>
      <c r="B197" s="242" t="s">
        <v>326</v>
      </c>
      <c r="C197" s="490"/>
      <c r="D197" s="490"/>
      <c r="E197" s="490"/>
      <c r="F197" s="490"/>
      <c r="G197" s="490"/>
      <c r="H197" s="490"/>
      <c r="I197" s="490"/>
      <c r="J197" s="491"/>
      <c r="K197" s="480">
        <f t="shared" si="85"/>
        <v>0</v>
      </c>
      <c r="L197" s="125" t="e">
        <f>$K197/$J197</f>
        <v>#DIV/0!</v>
      </c>
      <c r="M197" s="427" t="str">
        <f>IF(J197=0,IF(K197=0,"No budget is granted","No budget is granted, you are obliged to file in a budget amendement request"),IF(L197&gt;124.9%,"NO: The budget is exceeded by more than 25%. Please provide an explanation in the annual report",IF(L197&lt;100%,"Yes, still within budget",IF(L197=100%,"Yes, you have reached your budget maximum","Please note that you have exceeded your budget."))))</f>
        <v>No budget is granted</v>
      </c>
      <c r="N197" s="87"/>
      <c r="O197" s="87"/>
      <c r="P197" s="87"/>
    </row>
    <row r="198" spans="1:16" s="87" customFormat="1" ht="26.25" customHeight="1" thickBot="1" x14ac:dyDescent="0.3">
      <c r="A198" s="156"/>
      <c r="B198" s="109" t="s">
        <v>44</v>
      </c>
      <c r="C198" s="481">
        <f>SUM(C195:C197)</f>
        <v>0</v>
      </c>
      <c r="D198" s="481">
        <f t="shared" ref="D198" si="86">SUM(D195:D197)</f>
        <v>0</v>
      </c>
      <c r="E198" s="481">
        <f t="shared" ref="E198" si="87">SUM(E195:E197)</f>
        <v>0</v>
      </c>
      <c r="F198" s="481">
        <f t="shared" ref="F198" si="88">SUM(F195:F197)</f>
        <v>0</v>
      </c>
      <c r="G198" s="481">
        <f t="shared" ref="G198" si="89">SUM(G195:G197)</f>
        <v>0</v>
      </c>
      <c r="H198" s="481">
        <f t="shared" ref="H198" si="90">SUM(H195:H197)</f>
        <v>0</v>
      </c>
      <c r="I198" s="481">
        <f t="shared" ref="I198" si="91">SUM(I195:I197)</f>
        <v>0</v>
      </c>
      <c r="J198" s="481">
        <f t="shared" ref="J198" si="92">SUM(J195:J197)</f>
        <v>0</v>
      </c>
      <c r="K198" s="481">
        <f t="shared" ref="K198" si="93">SUM(K195:K197)</f>
        <v>0</v>
      </c>
      <c r="L198" s="114" t="e">
        <f>$K198/$J198</f>
        <v>#DIV/0!</v>
      </c>
      <c r="M198" s="426" t="str">
        <f>IF(J198=0,IF(K198=0,"No budget is granted","No budget is granted, you are obliged to file in a budget amendement request"),IF(L198&gt;124.9%,"NO: The budget is exceeded by more than 25%. Please provide an explanation in the annual report",IF(L198&lt;100%,"Yes, still within budget",IF(L198=100%,"Yes, you have reached your budget maximum","Please note that you have exceeded your budget."))))</f>
        <v>No budget is granted</v>
      </c>
    </row>
    <row r="199" spans="1:16" s="87" customFormat="1" ht="26.25" customHeight="1" thickBot="1" x14ac:dyDescent="0.3">
      <c r="A199" s="156"/>
      <c r="B199" s="407"/>
      <c r="C199" s="438"/>
      <c r="D199" s="438"/>
      <c r="E199" s="438"/>
      <c r="F199" s="438"/>
      <c r="G199" s="438"/>
      <c r="H199" s="438"/>
      <c r="I199" s="438"/>
      <c r="J199" s="438"/>
      <c r="K199" s="438"/>
      <c r="L199" s="121"/>
      <c r="M199" s="122"/>
    </row>
    <row r="200" spans="1:16" s="87" customFormat="1" ht="26.25" customHeight="1" thickBot="1" x14ac:dyDescent="0.3">
      <c r="A200" s="156"/>
      <c r="B200" s="110" t="s">
        <v>181</v>
      </c>
      <c r="C200" s="482">
        <f>C192+C198</f>
        <v>0</v>
      </c>
      <c r="D200" s="482">
        <f t="shared" ref="D200:K200" si="94">D192+D198</f>
        <v>0</v>
      </c>
      <c r="E200" s="482">
        <f t="shared" si="94"/>
        <v>0</v>
      </c>
      <c r="F200" s="482">
        <f t="shared" si="94"/>
        <v>0</v>
      </c>
      <c r="G200" s="482">
        <f t="shared" si="94"/>
        <v>0</v>
      </c>
      <c r="H200" s="482">
        <f t="shared" si="94"/>
        <v>0</v>
      </c>
      <c r="I200" s="482">
        <f t="shared" si="94"/>
        <v>0</v>
      </c>
      <c r="J200" s="482">
        <f t="shared" si="94"/>
        <v>0</v>
      </c>
      <c r="K200" s="482">
        <f t="shared" si="94"/>
        <v>0</v>
      </c>
      <c r="L200" s="249" t="e">
        <f>$K200/$J200</f>
        <v>#DIV/0!</v>
      </c>
      <c r="M200" s="426" t="str">
        <f>IF(J200=0,IF(K200=0,"No budget is granted","No budget is granted, you are obliged to file in a budget amendement request"),IF(L200&gt;124.9%,"NO: The budget is exceeded by more than 25%. Please provide an explanation in the annual report",IF(L200&lt;100%,"Yes, still within budget",IF(L200=100%,"Yes, you have reached your budget maximum","Please note that you have exceeded your budget."))))</f>
        <v>No budget is granted</v>
      </c>
    </row>
    <row r="201" spans="1:16" s="87" customFormat="1" ht="15" customHeight="1" x14ac:dyDescent="0.2">
      <c r="A201" s="156"/>
      <c r="E201" s="88"/>
    </row>
    <row r="202" spans="1:16" s="87" customFormat="1" ht="15" customHeight="1" thickBot="1" x14ac:dyDescent="0.25">
      <c r="A202" s="156"/>
      <c r="E202" s="88"/>
    </row>
    <row r="203" spans="1:16" s="87" customFormat="1" ht="26.25" customHeight="1" x14ac:dyDescent="0.4">
      <c r="A203" s="156"/>
      <c r="B203" s="182" t="s">
        <v>36</v>
      </c>
      <c r="C203" s="183"/>
      <c r="D203" s="183"/>
      <c r="E203" s="184"/>
      <c r="F203" s="185"/>
      <c r="G203" s="185"/>
      <c r="H203" s="185"/>
      <c r="I203" s="185"/>
      <c r="J203" s="185"/>
      <c r="K203" s="185"/>
      <c r="L203" s="185"/>
      <c r="M203" s="186"/>
    </row>
    <row r="204" spans="1:16" s="87" customFormat="1" ht="26.25" customHeight="1" x14ac:dyDescent="0.25">
      <c r="A204" s="156"/>
      <c r="B204" s="171"/>
      <c r="C204" s="416" t="s">
        <v>138</v>
      </c>
      <c r="D204" s="416" t="s">
        <v>125</v>
      </c>
      <c r="E204" s="417" t="s">
        <v>25</v>
      </c>
      <c r="F204" s="418" t="s">
        <v>26</v>
      </c>
      <c r="G204" s="418" t="s">
        <v>27</v>
      </c>
      <c r="H204" s="418" t="s">
        <v>28</v>
      </c>
      <c r="I204" s="418" t="s">
        <v>29</v>
      </c>
      <c r="J204" s="879" t="s">
        <v>65</v>
      </c>
      <c r="K204" s="880"/>
      <c r="L204" s="880"/>
      <c r="M204" s="881"/>
    </row>
    <row r="205" spans="1:16" s="87" customFormat="1" ht="47.25" customHeight="1" x14ac:dyDescent="0.25">
      <c r="A205" s="156"/>
      <c r="B205" s="171"/>
      <c r="C205" s="419" t="s">
        <v>182</v>
      </c>
      <c r="D205" s="419" t="s">
        <v>183</v>
      </c>
      <c r="E205" s="419" t="s">
        <v>184</v>
      </c>
      <c r="F205" s="419" t="s">
        <v>185</v>
      </c>
      <c r="G205" s="419" t="s">
        <v>186</v>
      </c>
      <c r="H205" s="419" t="s">
        <v>187</v>
      </c>
      <c r="I205" s="419" t="s">
        <v>188</v>
      </c>
      <c r="J205" s="412" t="s">
        <v>163</v>
      </c>
      <c r="K205" s="412" t="s">
        <v>179</v>
      </c>
      <c r="L205" s="413" t="s">
        <v>17</v>
      </c>
      <c r="M205" s="420" t="s">
        <v>130</v>
      </c>
    </row>
    <row r="206" spans="1:16" s="87" customFormat="1" ht="26.25" customHeight="1" x14ac:dyDescent="0.25">
      <c r="A206" s="156"/>
      <c r="B206" s="82" t="s">
        <v>199</v>
      </c>
      <c r="C206" s="129"/>
      <c r="D206" s="129"/>
      <c r="E206" s="129"/>
      <c r="F206" s="129"/>
      <c r="G206" s="129"/>
      <c r="H206" s="129"/>
      <c r="I206" s="129"/>
      <c r="J206" s="129"/>
      <c r="K206" s="129"/>
      <c r="L206" s="129"/>
      <c r="M206" s="130"/>
    </row>
    <row r="207" spans="1:16" ht="26.25" customHeight="1" x14ac:dyDescent="0.25">
      <c r="A207" s="156"/>
      <c r="B207" s="99" t="s">
        <v>196</v>
      </c>
      <c r="C207" s="483"/>
      <c r="D207" s="483"/>
      <c r="E207" s="483"/>
      <c r="F207" s="483"/>
      <c r="G207" s="483"/>
      <c r="H207" s="483"/>
      <c r="I207" s="483"/>
      <c r="J207" s="471"/>
      <c r="K207" s="480">
        <f t="shared" ref="K207:K210" si="95">SUM(C207:I207)</f>
        <v>0</v>
      </c>
      <c r="L207" s="123" t="e">
        <f t="shared" ref="L207:L212" si="96">$K207/$J207</f>
        <v>#DIV/0!</v>
      </c>
      <c r="M207" s="427" t="str">
        <f t="shared" ref="M207:M212" si="97">IF(J207=0,IF(K207=0,"No budget is granted","No budget is granted, you are obliged to file in a budget amendement request"),IF(L207&gt;124.9%,"NO: The budget is exceeded by more than 25%. Please provide an explanation in the annual report",IF(L207&lt;100%,"Yes, still within budget",IF(L207=100%,"Yes, you have reached your budget maximum","Please note that you have exceeded your budget."))))</f>
        <v>No budget is granted</v>
      </c>
      <c r="N207" s="87"/>
      <c r="O207" s="87"/>
    </row>
    <row r="208" spans="1:16" ht="26.25" customHeight="1" x14ac:dyDescent="0.25">
      <c r="A208" s="156"/>
      <c r="B208" s="102" t="s">
        <v>201</v>
      </c>
      <c r="C208" s="484"/>
      <c r="D208" s="484"/>
      <c r="E208" s="484"/>
      <c r="F208" s="484"/>
      <c r="G208" s="484"/>
      <c r="H208" s="484"/>
      <c r="I208" s="484"/>
      <c r="J208" s="471"/>
      <c r="K208" s="480">
        <f t="shared" si="95"/>
        <v>0</v>
      </c>
      <c r="L208" s="124" t="e">
        <f t="shared" si="96"/>
        <v>#DIV/0!</v>
      </c>
      <c r="M208" s="427" t="str">
        <f t="shared" si="97"/>
        <v>No budget is granted</v>
      </c>
      <c r="N208" s="87"/>
      <c r="O208" s="87"/>
    </row>
    <row r="209" spans="1:15" ht="26.25" customHeight="1" x14ac:dyDescent="0.25">
      <c r="A209" s="156"/>
      <c r="B209" s="102" t="s">
        <v>21</v>
      </c>
      <c r="C209" s="484"/>
      <c r="D209" s="484"/>
      <c r="E209" s="484"/>
      <c r="F209" s="484"/>
      <c r="G209" s="484"/>
      <c r="H209" s="484"/>
      <c r="I209" s="484"/>
      <c r="J209" s="471"/>
      <c r="K209" s="480">
        <f t="shared" si="95"/>
        <v>0</v>
      </c>
      <c r="L209" s="124" t="e">
        <f t="shared" si="96"/>
        <v>#DIV/0!</v>
      </c>
      <c r="M209" s="427" t="str">
        <f t="shared" si="97"/>
        <v>No budget is granted</v>
      </c>
      <c r="N209" s="87"/>
      <c r="O209" s="87"/>
    </row>
    <row r="210" spans="1:15" ht="26.25" customHeight="1" x14ac:dyDescent="0.25">
      <c r="A210" s="156"/>
      <c r="B210" s="108" t="s">
        <v>203</v>
      </c>
      <c r="C210" s="484"/>
      <c r="D210" s="484"/>
      <c r="E210" s="484"/>
      <c r="F210" s="484"/>
      <c r="G210" s="484"/>
      <c r="H210" s="484"/>
      <c r="I210" s="484"/>
      <c r="J210" s="471"/>
      <c r="K210" s="480">
        <f t="shared" si="95"/>
        <v>0</v>
      </c>
      <c r="L210" s="124" t="e">
        <f t="shared" si="96"/>
        <v>#DIV/0!</v>
      </c>
      <c r="M210" s="427" t="str">
        <f t="shared" si="97"/>
        <v>No budget is granted</v>
      </c>
      <c r="N210" s="87"/>
      <c r="O210" s="87"/>
    </row>
    <row r="211" spans="1:15" ht="26.25" customHeight="1" thickBot="1" x14ac:dyDescent="0.3">
      <c r="A211" s="156"/>
      <c r="B211" s="242" t="s">
        <v>325</v>
      </c>
      <c r="C211" s="814"/>
      <c r="D211" s="814"/>
      <c r="E211" s="814"/>
      <c r="F211" s="814"/>
      <c r="G211" s="814"/>
      <c r="H211" s="814"/>
      <c r="I211" s="814"/>
      <c r="J211" s="815"/>
      <c r="K211" s="480">
        <f t="shared" ref="K211" si="98">SUM(C211:I211)</f>
        <v>0</v>
      </c>
      <c r="L211" s="124" t="e">
        <f t="shared" si="96"/>
        <v>#DIV/0!</v>
      </c>
      <c r="M211" s="427" t="str">
        <f t="shared" si="97"/>
        <v>No budget is granted</v>
      </c>
      <c r="N211" s="87"/>
      <c r="O211" s="87"/>
    </row>
    <row r="212" spans="1:15" s="87" customFormat="1" ht="26.25" customHeight="1" thickBot="1" x14ac:dyDescent="0.3">
      <c r="A212" s="156"/>
      <c r="B212" s="105" t="s">
        <v>62</v>
      </c>
      <c r="C212" s="481">
        <f t="shared" ref="C212:K212" si="99">SUM(C207:C210)</f>
        <v>0</v>
      </c>
      <c r="D212" s="481">
        <f t="shared" si="99"/>
        <v>0</v>
      </c>
      <c r="E212" s="481">
        <f t="shared" si="99"/>
        <v>0</v>
      </c>
      <c r="F212" s="481">
        <f t="shared" si="99"/>
        <v>0</v>
      </c>
      <c r="G212" s="481">
        <f t="shared" si="99"/>
        <v>0</v>
      </c>
      <c r="H212" s="481">
        <f t="shared" si="99"/>
        <v>0</v>
      </c>
      <c r="I212" s="481">
        <f t="shared" si="99"/>
        <v>0</v>
      </c>
      <c r="J212" s="481">
        <f t="shared" si="99"/>
        <v>0</v>
      </c>
      <c r="K212" s="481">
        <f t="shared" si="99"/>
        <v>0</v>
      </c>
      <c r="L212" s="114" t="e">
        <f t="shared" si="96"/>
        <v>#DIV/0!</v>
      </c>
      <c r="M212" s="426" t="str">
        <f t="shared" si="97"/>
        <v>No budget is granted</v>
      </c>
    </row>
    <row r="213" spans="1:15" s="87" customFormat="1" ht="9.75" customHeight="1" x14ac:dyDescent="0.2">
      <c r="A213" s="156"/>
      <c r="B213" s="404"/>
      <c r="C213" s="439"/>
      <c r="D213" s="439"/>
      <c r="E213" s="439"/>
      <c r="F213" s="439"/>
      <c r="G213" s="439"/>
      <c r="H213" s="439"/>
      <c r="I213" s="439"/>
      <c r="J213" s="439"/>
      <c r="K213" s="439"/>
      <c r="L213" s="116"/>
      <c r="M213" s="117"/>
    </row>
    <row r="214" spans="1:15" s="87" customFormat="1" ht="26.25" customHeight="1" x14ac:dyDescent="0.25">
      <c r="A214" s="156"/>
      <c r="B214" s="82" t="s">
        <v>22</v>
      </c>
      <c r="C214" s="440"/>
      <c r="D214" s="440"/>
      <c r="E214" s="440"/>
      <c r="F214" s="440"/>
      <c r="G214" s="440"/>
      <c r="H214" s="440"/>
      <c r="I214" s="440"/>
      <c r="J214" s="440"/>
      <c r="K214" s="441"/>
      <c r="L214" s="127"/>
      <c r="M214" s="128"/>
    </row>
    <row r="215" spans="1:15" ht="26.25" customHeight="1" x14ac:dyDescent="0.25">
      <c r="A215" s="156"/>
      <c r="B215" s="107" t="s">
        <v>200</v>
      </c>
      <c r="C215" s="486"/>
      <c r="D215" s="486"/>
      <c r="E215" s="486"/>
      <c r="F215" s="486"/>
      <c r="G215" s="486"/>
      <c r="H215" s="486"/>
      <c r="I215" s="486"/>
      <c r="J215" s="487"/>
      <c r="K215" s="480">
        <f t="shared" ref="K215:K217" si="100">SUM(C215:I215)</f>
        <v>0</v>
      </c>
      <c r="L215" s="123" t="e">
        <f>$K215/$J215</f>
        <v>#DIV/0!</v>
      </c>
      <c r="M215" s="427" t="str">
        <f>IF(J215=0,IF(K215=0,"No budget is granted","No budget is granted, you are obliged to file in a budget amendement request"),IF(L215&gt;124.9%,"NO: The budget is exceeded by more than 25%. Please provide an explanation in the annual report",IF(L215&lt;100%,"Yes, still within budget",IF(L215=100%,"Yes, you have reached your budget maximum","Please note that you have exceeded your budget."))))</f>
        <v>No budget is granted</v>
      </c>
      <c r="N215" s="87"/>
      <c r="O215" s="87"/>
    </row>
    <row r="216" spans="1:15" ht="26.25" customHeight="1" x14ac:dyDescent="0.25">
      <c r="A216" s="156"/>
      <c r="B216" s="108" t="s">
        <v>203</v>
      </c>
      <c r="C216" s="488"/>
      <c r="D216" s="488"/>
      <c r="E216" s="488"/>
      <c r="F216" s="488"/>
      <c r="G216" s="488"/>
      <c r="H216" s="488"/>
      <c r="I216" s="488"/>
      <c r="J216" s="489"/>
      <c r="K216" s="480">
        <f t="shared" si="100"/>
        <v>0</v>
      </c>
      <c r="L216" s="124" t="e">
        <f>$K216/$J216</f>
        <v>#DIV/0!</v>
      </c>
      <c r="M216" s="427" t="str">
        <f>IF(J216=0,IF(K216=0,"No budget is granted","No budget is granted, you are obliged to file in a budget amendement request"),IF(L216&gt;124.9%,"NO: The budget is exceeded by more than 25%. Please provide an explanation in the annual report",IF(L216&lt;100%,"Yes, still within budget",IF(L216=100%,"Yes, you have reached your budget maximum","Please note that you have exceeded your budget."))))</f>
        <v>No budget is granted</v>
      </c>
      <c r="N216" s="87"/>
      <c r="O216" s="87"/>
    </row>
    <row r="217" spans="1:15" ht="26.25" customHeight="1" thickBot="1" x14ac:dyDescent="0.3">
      <c r="A217" s="156"/>
      <c r="B217" s="242" t="s">
        <v>326</v>
      </c>
      <c r="C217" s="490"/>
      <c r="D217" s="490"/>
      <c r="E217" s="490"/>
      <c r="F217" s="490"/>
      <c r="G217" s="490"/>
      <c r="H217" s="490"/>
      <c r="I217" s="490"/>
      <c r="J217" s="491"/>
      <c r="K217" s="480">
        <f t="shared" si="100"/>
        <v>0</v>
      </c>
      <c r="L217" s="125" t="e">
        <f>$K217/$J217</f>
        <v>#DIV/0!</v>
      </c>
      <c r="M217" s="427" t="str">
        <f>IF(J217=0,IF(K217=0,"No budget is granted","No budget is granted, you are obliged to file in a budget amendement request"),IF(L217&gt;124.9%,"NO: The budget is exceeded by more than 25%. Please provide an explanation in the annual report",IF(L217&lt;100%,"Yes, still within budget",IF(L217=100%,"Yes, you have reached your budget maximum","Please note that you have exceeded your budget."))))</f>
        <v>No budget is granted</v>
      </c>
      <c r="N217" s="87"/>
      <c r="O217" s="87"/>
    </row>
    <row r="218" spans="1:15" s="87" customFormat="1" ht="26.25" customHeight="1" thickBot="1" x14ac:dyDescent="0.3">
      <c r="A218" s="156"/>
      <c r="B218" s="109" t="s">
        <v>44</v>
      </c>
      <c r="C218" s="481">
        <f>SUM(C215:C217)</f>
        <v>0</v>
      </c>
      <c r="D218" s="481">
        <f t="shared" ref="D218" si="101">SUM(D215:D217)</f>
        <v>0</v>
      </c>
      <c r="E218" s="481">
        <f t="shared" ref="E218" si="102">SUM(E215:E217)</f>
        <v>0</v>
      </c>
      <c r="F218" s="481">
        <f t="shared" ref="F218" si="103">SUM(F215:F217)</f>
        <v>0</v>
      </c>
      <c r="G218" s="481">
        <f t="shared" ref="G218" si="104">SUM(G215:G217)</f>
        <v>0</v>
      </c>
      <c r="H218" s="481">
        <f t="shared" ref="H218" si="105">SUM(H215:H217)</f>
        <v>0</v>
      </c>
      <c r="I218" s="481">
        <f t="shared" ref="I218" si="106">SUM(I215:I217)</f>
        <v>0</v>
      </c>
      <c r="J218" s="481">
        <f t="shared" ref="J218" si="107">SUM(J215:J217)</f>
        <v>0</v>
      </c>
      <c r="K218" s="481">
        <f t="shared" ref="K218" si="108">SUM(K215:K217)</f>
        <v>0</v>
      </c>
      <c r="L218" s="114" t="e">
        <f>$K218/$J218</f>
        <v>#DIV/0!</v>
      </c>
      <c r="M218" s="426" t="str">
        <f>IF(J218=0,IF(K218=0,"No budget is granted","No budget is granted, you are obliged to file in a budget amendement request"),IF(L218&gt;124.9%,"NO: The budget is exceeded by more than 25%. Please provide an explanation in the annual report",IF(L218&lt;100%,"Yes, still within budget",IF(L218=100%,"Yes, you have reached your budget maximum","Please note that you have exceeded your budget."))))</f>
        <v>No budget is granted</v>
      </c>
    </row>
    <row r="219" spans="1:15" s="87" customFormat="1" ht="26.25" customHeight="1" thickBot="1" x14ac:dyDescent="0.3">
      <c r="A219" s="156"/>
      <c r="B219" s="407"/>
      <c r="C219" s="438"/>
      <c r="D219" s="438"/>
      <c r="E219" s="438"/>
      <c r="F219" s="438"/>
      <c r="G219" s="438"/>
      <c r="H219" s="438"/>
      <c r="I219" s="438"/>
      <c r="J219" s="438"/>
      <c r="K219" s="438"/>
      <c r="L219" s="121"/>
      <c r="M219" s="122"/>
    </row>
    <row r="220" spans="1:15" s="87" customFormat="1" ht="26.25" customHeight="1" thickBot="1" x14ac:dyDescent="0.3">
      <c r="A220" s="156"/>
      <c r="B220" s="110" t="s">
        <v>181</v>
      </c>
      <c r="C220" s="482">
        <f>C212+C218</f>
        <v>0</v>
      </c>
      <c r="D220" s="482">
        <f t="shared" ref="D220:K220" si="109">D212+D218</f>
        <v>0</v>
      </c>
      <c r="E220" s="482">
        <f t="shared" si="109"/>
        <v>0</v>
      </c>
      <c r="F220" s="482">
        <f t="shared" si="109"/>
        <v>0</v>
      </c>
      <c r="G220" s="482">
        <f t="shared" si="109"/>
        <v>0</v>
      </c>
      <c r="H220" s="482">
        <f t="shared" si="109"/>
        <v>0</v>
      </c>
      <c r="I220" s="482">
        <f t="shared" si="109"/>
        <v>0</v>
      </c>
      <c r="J220" s="482">
        <f t="shared" si="109"/>
        <v>0</v>
      </c>
      <c r="K220" s="482">
        <f t="shared" si="109"/>
        <v>0</v>
      </c>
      <c r="L220" s="249" t="e">
        <f>$K220/$J220</f>
        <v>#DIV/0!</v>
      </c>
      <c r="M220" s="426" t="str">
        <f>IF(J220=0,IF(K220=0,"No budget is granted","No budget is granted, you are obliged to file in a budget amendement request"),IF(L220&gt;124.9%,"NO: The budget is exceeded by more than 25%. Please provide an explanation in the annual report",IF(L220&lt;100%,"Yes, still within budget",IF(L220=100%,"Yes, you have reached your budget maximum","Please note that you have exceeded your budget."))))</f>
        <v>No budget is granted</v>
      </c>
    </row>
    <row r="221" spans="1:15" s="87" customFormat="1" ht="16.5" customHeight="1" x14ac:dyDescent="0.2">
      <c r="A221" s="156"/>
      <c r="E221" s="88"/>
    </row>
    <row r="222" spans="1:15" s="87" customFormat="1" ht="16.5" customHeight="1" thickBot="1" x14ac:dyDescent="0.25">
      <c r="A222" s="156"/>
      <c r="E222" s="88"/>
    </row>
    <row r="223" spans="1:15" s="87" customFormat="1" ht="26.25" customHeight="1" x14ac:dyDescent="0.4">
      <c r="A223" s="156"/>
      <c r="B223" s="182" t="s">
        <v>37</v>
      </c>
      <c r="C223" s="183"/>
      <c r="D223" s="183"/>
      <c r="E223" s="184"/>
      <c r="F223" s="185"/>
      <c r="G223" s="185"/>
      <c r="H223" s="185"/>
      <c r="I223" s="185"/>
      <c r="J223" s="185"/>
      <c r="K223" s="185"/>
      <c r="L223" s="185"/>
      <c r="M223" s="186"/>
    </row>
    <row r="224" spans="1:15" s="87" customFormat="1" ht="26.25" customHeight="1" x14ac:dyDescent="0.25">
      <c r="A224" s="156"/>
      <c r="B224" s="171"/>
      <c r="C224" s="416" t="s">
        <v>138</v>
      </c>
      <c r="D224" s="416" t="s">
        <v>125</v>
      </c>
      <c r="E224" s="417" t="s">
        <v>25</v>
      </c>
      <c r="F224" s="418" t="s">
        <v>26</v>
      </c>
      <c r="G224" s="418" t="s">
        <v>27</v>
      </c>
      <c r="H224" s="418" t="s">
        <v>28</v>
      </c>
      <c r="I224" s="418" t="s">
        <v>29</v>
      </c>
      <c r="J224" s="879" t="s">
        <v>65</v>
      </c>
      <c r="K224" s="880"/>
      <c r="L224" s="880"/>
      <c r="M224" s="881"/>
    </row>
    <row r="225" spans="1:15" s="87" customFormat="1" ht="47.25" customHeight="1" x14ac:dyDescent="0.25">
      <c r="A225" s="156"/>
      <c r="B225" s="171"/>
      <c r="C225" s="419" t="s">
        <v>182</v>
      </c>
      <c r="D225" s="419" t="s">
        <v>183</v>
      </c>
      <c r="E225" s="419" t="s">
        <v>184</v>
      </c>
      <c r="F225" s="419" t="s">
        <v>185</v>
      </c>
      <c r="G225" s="419" t="s">
        <v>186</v>
      </c>
      <c r="H225" s="419" t="s">
        <v>187</v>
      </c>
      <c r="I225" s="419" t="s">
        <v>188</v>
      </c>
      <c r="J225" s="412" t="s">
        <v>164</v>
      </c>
      <c r="K225" s="412" t="s">
        <v>179</v>
      </c>
      <c r="L225" s="413" t="s">
        <v>17</v>
      </c>
      <c r="M225" s="420" t="s">
        <v>130</v>
      </c>
    </row>
    <row r="226" spans="1:15" s="87" customFormat="1" ht="26.25" customHeight="1" x14ac:dyDescent="0.25">
      <c r="A226" s="156"/>
      <c r="B226" s="82" t="s">
        <v>199</v>
      </c>
      <c r="C226" s="129"/>
      <c r="D226" s="129"/>
      <c r="E226" s="129"/>
      <c r="F226" s="129"/>
      <c r="G226" s="129"/>
      <c r="H226" s="129"/>
      <c r="I226" s="129"/>
      <c r="J226" s="129"/>
      <c r="K226" s="129"/>
      <c r="L226" s="129"/>
      <c r="M226" s="130"/>
    </row>
    <row r="227" spans="1:15" ht="26.25" customHeight="1" x14ac:dyDescent="0.25">
      <c r="A227" s="156"/>
      <c r="B227" s="99" t="s">
        <v>196</v>
      </c>
      <c r="C227" s="486"/>
      <c r="D227" s="486"/>
      <c r="E227" s="486"/>
      <c r="F227" s="486"/>
      <c r="G227" s="486"/>
      <c r="H227" s="486"/>
      <c r="I227" s="486"/>
      <c r="J227" s="487"/>
      <c r="K227" s="480">
        <f t="shared" ref="K227:K230" si="110">SUM(C227:I227)</f>
        <v>0</v>
      </c>
      <c r="L227" s="123" t="e">
        <f t="shared" ref="L227:L232" si="111">$K227/$J227</f>
        <v>#DIV/0!</v>
      </c>
      <c r="M227" s="427" t="str">
        <f t="shared" ref="M227:M232" si="112">IF(J227=0,IF(K227=0,"No budget is granted","No budget is granted, you are obliged to file in a budget amendement request"),IF(L227&gt;124.9%,"NO: The budget is exceeded by more than 25%. Please provide an explanation in the annual report",IF(L227&lt;100%,"Yes, still within budget",IF(L227=100%,"Yes, you have reached your budget maximum","Please note that you have exceeded your budget."))))</f>
        <v>No budget is granted</v>
      </c>
      <c r="N227" s="87"/>
      <c r="O227" s="87"/>
    </row>
    <row r="228" spans="1:15" ht="26.25" customHeight="1" x14ac:dyDescent="0.25">
      <c r="A228" s="156"/>
      <c r="B228" s="102" t="s">
        <v>201</v>
      </c>
      <c r="C228" s="488"/>
      <c r="D228" s="488"/>
      <c r="E228" s="488"/>
      <c r="F228" s="488"/>
      <c r="G228" s="488"/>
      <c r="H228" s="488"/>
      <c r="I228" s="488"/>
      <c r="J228" s="487"/>
      <c r="K228" s="480">
        <f t="shared" si="110"/>
        <v>0</v>
      </c>
      <c r="L228" s="124" t="e">
        <f t="shared" si="111"/>
        <v>#DIV/0!</v>
      </c>
      <c r="M228" s="427" t="str">
        <f t="shared" si="112"/>
        <v>No budget is granted</v>
      </c>
      <c r="N228" s="87"/>
      <c r="O228" s="87"/>
    </row>
    <row r="229" spans="1:15" ht="26.25" customHeight="1" x14ac:dyDescent="0.25">
      <c r="A229" s="156"/>
      <c r="B229" s="102" t="s">
        <v>21</v>
      </c>
      <c r="C229" s="488"/>
      <c r="D229" s="488"/>
      <c r="E229" s="488"/>
      <c r="F229" s="488"/>
      <c r="G229" s="488"/>
      <c r="H229" s="488"/>
      <c r="I229" s="488"/>
      <c r="J229" s="487"/>
      <c r="K229" s="480">
        <f t="shared" si="110"/>
        <v>0</v>
      </c>
      <c r="L229" s="124" t="e">
        <f t="shared" si="111"/>
        <v>#DIV/0!</v>
      </c>
      <c r="M229" s="427" t="str">
        <f t="shared" si="112"/>
        <v>No budget is granted</v>
      </c>
      <c r="N229" s="87"/>
      <c r="O229" s="87"/>
    </row>
    <row r="230" spans="1:15" ht="26.25" customHeight="1" x14ac:dyDescent="0.25">
      <c r="A230" s="156"/>
      <c r="B230" s="108" t="s">
        <v>203</v>
      </c>
      <c r="C230" s="488"/>
      <c r="D230" s="488"/>
      <c r="E230" s="488"/>
      <c r="F230" s="488"/>
      <c r="G230" s="488"/>
      <c r="H230" s="488"/>
      <c r="I230" s="488"/>
      <c r="J230" s="487"/>
      <c r="K230" s="480">
        <f t="shared" si="110"/>
        <v>0</v>
      </c>
      <c r="L230" s="124" t="e">
        <f t="shared" si="111"/>
        <v>#DIV/0!</v>
      </c>
      <c r="M230" s="427" t="str">
        <f t="shared" si="112"/>
        <v>No budget is granted</v>
      </c>
      <c r="N230" s="87"/>
      <c r="O230" s="87"/>
    </row>
    <row r="231" spans="1:15" ht="26.25" customHeight="1" thickBot="1" x14ac:dyDescent="0.3">
      <c r="A231" s="156"/>
      <c r="B231" s="242" t="s">
        <v>325</v>
      </c>
      <c r="C231" s="812"/>
      <c r="D231" s="812"/>
      <c r="E231" s="812"/>
      <c r="F231" s="812"/>
      <c r="G231" s="812"/>
      <c r="H231" s="812"/>
      <c r="I231" s="812"/>
      <c r="J231" s="813"/>
      <c r="K231" s="480">
        <f t="shared" ref="K231" si="113">SUM(C231:I231)</f>
        <v>0</v>
      </c>
      <c r="L231" s="124" t="e">
        <f t="shared" si="111"/>
        <v>#DIV/0!</v>
      </c>
      <c r="M231" s="427" t="str">
        <f t="shared" ref="M231" si="114">IF(J231=0,IF(K231=0,"No budget is granted","No budget is granted, you are obliged to file in a budget amendement request"),IF(L231&gt;124.9%,"NO: The budget is exceeded by more than 25%. Please provide an explanation in the annual report",IF(L231&lt;100%,"Yes, still within budget",IF(L231=100%,"Yes, you have reached your budget maximum","Please note that you have exceeded your budget."))))</f>
        <v>No budget is granted</v>
      </c>
      <c r="N231" s="87"/>
      <c r="O231" s="87"/>
    </row>
    <row r="232" spans="1:15" s="87" customFormat="1" ht="26.25" customHeight="1" thickBot="1" x14ac:dyDescent="0.3">
      <c r="A232" s="156"/>
      <c r="B232" s="105" t="s">
        <v>62</v>
      </c>
      <c r="C232" s="481">
        <f t="shared" ref="C232:K232" si="115">SUM(C227:C230)</f>
        <v>0</v>
      </c>
      <c r="D232" s="481">
        <f t="shared" si="115"/>
        <v>0</v>
      </c>
      <c r="E232" s="481">
        <f t="shared" si="115"/>
        <v>0</v>
      </c>
      <c r="F232" s="481">
        <f t="shared" si="115"/>
        <v>0</v>
      </c>
      <c r="G232" s="481">
        <f t="shared" si="115"/>
        <v>0</v>
      </c>
      <c r="H232" s="481">
        <f t="shared" si="115"/>
        <v>0</v>
      </c>
      <c r="I232" s="481">
        <f t="shared" si="115"/>
        <v>0</v>
      </c>
      <c r="J232" s="481">
        <f t="shared" si="115"/>
        <v>0</v>
      </c>
      <c r="K232" s="481">
        <f t="shared" si="115"/>
        <v>0</v>
      </c>
      <c r="L232" s="114" t="e">
        <f t="shared" si="111"/>
        <v>#DIV/0!</v>
      </c>
      <c r="M232" s="426" t="str">
        <f t="shared" si="112"/>
        <v>No budget is granted</v>
      </c>
    </row>
    <row r="233" spans="1:15" s="87" customFormat="1" ht="9.75" customHeight="1" x14ac:dyDescent="0.2">
      <c r="A233" s="156"/>
      <c r="B233" s="404"/>
      <c r="C233" s="439"/>
      <c r="D233" s="439"/>
      <c r="E233" s="439"/>
      <c r="F233" s="439"/>
      <c r="G233" s="439"/>
      <c r="H233" s="439"/>
      <c r="I233" s="439"/>
      <c r="J233" s="439"/>
      <c r="K233" s="439"/>
      <c r="L233" s="116"/>
      <c r="M233" s="117"/>
    </row>
    <row r="234" spans="1:15" s="87" customFormat="1" ht="26.25" customHeight="1" x14ac:dyDescent="0.25">
      <c r="A234" s="156"/>
      <c r="B234" s="82" t="s">
        <v>22</v>
      </c>
      <c r="C234" s="440"/>
      <c r="D234" s="440"/>
      <c r="E234" s="440"/>
      <c r="F234" s="440"/>
      <c r="G234" s="440"/>
      <c r="H234" s="440"/>
      <c r="I234" s="440"/>
      <c r="J234" s="440"/>
      <c r="K234" s="441"/>
      <c r="L234" s="127"/>
      <c r="M234" s="128"/>
    </row>
    <row r="235" spans="1:15" ht="26.25" customHeight="1" x14ac:dyDescent="0.25">
      <c r="A235" s="156"/>
      <c r="B235" s="107" t="s">
        <v>200</v>
      </c>
      <c r="C235" s="486"/>
      <c r="D235" s="486"/>
      <c r="E235" s="486"/>
      <c r="F235" s="486"/>
      <c r="G235" s="486"/>
      <c r="H235" s="486"/>
      <c r="I235" s="486"/>
      <c r="J235" s="487"/>
      <c r="K235" s="480">
        <f t="shared" ref="K235:K237" si="116">SUM(C235:I235)</f>
        <v>0</v>
      </c>
      <c r="L235" s="123" t="e">
        <f>$K235/$J235</f>
        <v>#DIV/0!</v>
      </c>
      <c r="M235" s="427" t="str">
        <f>IF(J235=0,IF(K235=0,"No budget is granted","No budget is granted, you are obliged to file in a budget amendement request"),IF(L235&gt;124.9%,"NO: The budget is exceeded by more than 25%. Please provide an explanation in the annual report",IF(L235&lt;100%,"Yes, still within budget",IF(L235=100%,"Yes, you have reached your budget maximum","Please note that you have exceeded your budget."))))</f>
        <v>No budget is granted</v>
      </c>
      <c r="N235" s="87"/>
      <c r="O235" s="87"/>
    </row>
    <row r="236" spans="1:15" ht="26.25" customHeight="1" x14ac:dyDescent="0.25">
      <c r="A236" s="156"/>
      <c r="B236" s="108" t="s">
        <v>203</v>
      </c>
      <c r="C236" s="488"/>
      <c r="D236" s="488"/>
      <c r="E236" s="488"/>
      <c r="F236" s="488"/>
      <c r="G236" s="488"/>
      <c r="H236" s="488"/>
      <c r="I236" s="488"/>
      <c r="J236" s="489"/>
      <c r="K236" s="480">
        <f t="shared" si="116"/>
        <v>0</v>
      </c>
      <c r="L236" s="124" t="e">
        <f>$K236/$J236</f>
        <v>#DIV/0!</v>
      </c>
      <c r="M236" s="427" t="str">
        <f>IF(J236=0,IF(K236=0,"No budget is granted","No budget is granted, you are obliged to file in a budget amendement request"),IF(L236&gt;124.9%,"NO: The budget is exceeded by more than 25%. Please provide an explanation in the annual report",IF(L236&lt;100%,"Yes, still within budget",IF(L236=100%,"Yes, you have reached your budget maximum","Please note that you have exceeded your budget."))))</f>
        <v>No budget is granted</v>
      </c>
      <c r="N236" s="87"/>
      <c r="O236" s="87"/>
    </row>
    <row r="237" spans="1:15" ht="26.25" customHeight="1" thickBot="1" x14ac:dyDescent="0.3">
      <c r="A237" s="156"/>
      <c r="B237" s="242" t="s">
        <v>326</v>
      </c>
      <c r="C237" s="490"/>
      <c r="D237" s="490"/>
      <c r="E237" s="490"/>
      <c r="F237" s="490"/>
      <c r="G237" s="490"/>
      <c r="H237" s="490"/>
      <c r="I237" s="490"/>
      <c r="J237" s="491"/>
      <c r="K237" s="480">
        <f t="shared" si="116"/>
        <v>0</v>
      </c>
      <c r="L237" s="125" t="e">
        <f>$K237/$J237</f>
        <v>#DIV/0!</v>
      </c>
      <c r="M237" s="427" t="str">
        <f>IF(J237=0,IF(K237=0,"No budget is granted","No budget is granted, you are obliged to file in a budget amendement request"),IF(L237&gt;124.9%,"NO: The budget is exceeded by more than 25%. Please provide an explanation in the annual report",IF(L237&lt;100%,"Yes, still within budget",IF(L237=100%,"Yes, you have reached your budget maximum","Please note that you have exceeded your budget."))))</f>
        <v>No budget is granted</v>
      </c>
      <c r="N237" s="87"/>
      <c r="O237" s="87"/>
    </row>
    <row r="238" spans="1:15" s="87" customFormat="1" ht="26.25" customHeight="1" thickBot="1" x14ac:dyDescent="0.3">
      <c r="A238" s="156"/>
      <c r="B238" s="109" t="s">
        <v>44</v>
      </c>
      <c r="C238" s="481">
        <f>SUM(C235:C237)</f>
        <v>0</v>
      </c>
      <c r="D238" s="481">
        <f t="shared" ref="D238" si="117">SUM(D235:D237)</f>
        <v>0</v>
      </c>
      <c r="E238" s="481">
        <f t="shared" ref="E238" si="118">SUM(E235:E237)</f>
        <v>0</v>
      </c>
      <c r="F238" s="481">
        <f t="shared" ref="F238" si="119">SUM(F235:F237)</f>
        <v>0</v>
      </c>
      <c r="G238" s="481">
        <f t="shared" ref="G238" si="120">SUM(G235:G237)</f>
        <v>0</v>
      </c>
      <c r="H238" s="481">
        <f t="shared" ref="H238" si="121">SUM(H235:H237)</f>
        <v>0</v>
      </c>
      <c r="I238" s="481">
        <f t="shared" ref="I238" si="122">SUM(I235:I237)</f>
        <v>0</v>
      </c>
      <c r="J238" s="481">
        <f t="shared" ref="J238" si="123">SUM(J235:J237)</f>
        <v>0</v>
      </c>
      <c r="K238" s="481">
        <f t="shared" ref="K238" si="124">SUM(K235:K237)</f>
        <v>0</v>
      </c>
      <c r="L238" s="114" t="e">
        <f>$K238/$J238</f>
        <v>#DIV/0!</v>
      </c>
      <c r="M238" s="426" t="str">
        <f>IF(J238=0,IF(K238=0,"No budget is granted","No budget is granted, you are obliged to file in a budget amendement request"),IF(L238&gt;124.9%,"NO: The budget is exceeded by more than 25%. Please provide an explanation in the annual report",IF(L238&lt;100%,"Yes, still within budget",IF(L238=100%,"Yes, you have reached your budget maximum","Please note that you have exceeded your budget."))))</f>
        <v>No budget is granted</v>
      </c>
    </row>
    <row r="239" spans="1:15" s="87" customFormat="1" ht="26.25" customHeight="1" thickBot="1" x14ac:dyDescent="0.3">
      <c r="A239" s="156"/>
      <c r="B239" s="407"/>
      <c r="C239" s="438"/>
      <c r="D239" s="438"/>
      <c r="E239" s="438"/>
      <c r="F239" s="438"/>
      <c r="G239" s="438"/>
      <c r="H239" s="438"/>
      <c r="I239" s="438"/>
      <c r="J239" s="438"/>
      <c r="K239" s="438"/>
      <c r="L239" s="121"/>
      <c r="M239" s="122"/>
    </row>
    <row r="240" spans="1:15" s="87" customFormat="1" ht="26.25" customHeight="1" thickBot="1" x14ac:dyDescent="0.3">
      <c r="A240" s="156"/>
      <c r="B240" s="110" t="s">
        <v>181</v>
      </c>
      <c r="C240" s="482">
        <f>C232+C238</f>
        <v>0</v>
      </c>
      <c r="D240" s="482">
        <f t="shared" ref="D240:K240" si="125">D232+D238</f>
        <v>0</v>
      </c>
      <c r="E240" s="482">
        <f t="shared" si="125"/>
        <v>0</v>
      </c>
      <c r="F240" s="482">
        <f t="shared" si="125"/>
        <v>0</v>
      </c>
      <c r="G240" s="482">
        <f t="shared" si="125"/>
        <v>0</v>
      </c>
      <c r="H240" s="482">
        <f t="shared" si="125"/>
        <v>0</v>
      </c>
      <c r="I240" s="482">
        <f t="shared" si="125"/>
        <v>0</v>
      </c>
      <c r="J240" s="482">
        <f t="shared" si="125"/>
        <v>0</v>
      </c>
      <c r="K240" s="482">
        <f t="shared" si="125"/>
        <v>0</v>
      </c>
      <c r="L240" s="249" t="e">
        <f>$K240/$J240</f>
        <v>#DIV/0!</v>
      </c>
      <c r="M240" s="426" t="str">
        <f>IF(J240=0,IF(K240=0,"No budget is granted","No budget is granted, you are obliged to file in a budget amendement request"),IF(L240&gt;124.9%,"NO: The budget is exceeded by more than 25%. Please provide an explanation in the annual report",IF(L240&lt;100%,"Yes, still within budget",IF(L240=100%,"Yes, you have reached your budget maximum","Please note that you have exceeded your budget."))))</f>
        <v>No budget is granted</v>
      </c>
    </row>
    <row r="241" spans="1:5" s="87" customFormat="1" ht="26.25" customHeight="1" x14ac:dyDescent="0.2">
      <c r="A241" s="156"/>
      <c r="E241" s="88"/>
    </row>
    <row r="242" spans="1:5" s="87" customFormat="1" ht="26.25" customHeight="1" x14ac:dyDescent="0.2">
      <c r="A242" s="156"/>
      <c r="E242" s="88"/>
    </row>
    <row r="243" spans="1:5" s="87" customFormat="1" ht="26.25" customHeight="1" x14ac:dyDescent="0.2">
      <c r="A243" s="156"/>
      <c r="E243" s="88"/>
    </row>
    <row r="244" spans="1:5" s="87" customFormat="1" ht="26.25" customHeight="1" x14ac:dyDescent="0.2">
      <c r="A244" s="156"/>
      <c r="E244" s="88"/>
    </row>
    <row r="245" spans="1:5" s="87" customFormat="1" ht="26.25" customHeight="1" x14ac:dyDescent="0.2">
      <c r="A245" s="156"/>
      <c r="E245" s="88"/>
    </row>
    <row r="246" spans="1:5" s="87" customFormat="1" ht="26.25" customHeight="1" x14ac:dyDescent="0.2">
      <c r="A246" s="156"/>
      <c r="E246" s="88"/>
    </row>
    <row r="247" spans="1:5" s="87" customFormat="1" ht="26.25" customHeight="1" x14ac:dyDescent="0.2">
      <c r="A247" s="156"/>
      <c r="E247" s="88"/>
    </row>
    <row r="248" spans="1:5" s="87" customFormat="1" ht="26.25" customHeight="1" x14ac:dyDescent="0.2">
      <c r="A248" s="156"/>
      <c r="E248" s="88"/>
    </row>
    <row r="249" spans="1:5" s="87" customFormat="1" ht="26.25" customHeight="1" x14ac:dyDescent="0.2">
      <c r="A249" s="156"/>
      <c r="E249" s="88"/>
    </row>
    <row r="250" spans="1:5" s="87" customFormat="1" ht="26.25" customHeight="1" x14ac:dyDescent="0.2">
      <c r="A250" s="156"/>
      <c r="E250" s="88"/>
    </row>
    <row r="251" spans="1:5" s="87" customFormat="1" ht="26.25" customHeight="1" x14ac:dyDescent="0.2">
      <c r="A251" s="156"/>
      <c r="E251" s="88"/>
    </row>
    <row r="252" spans="1:5" s="87" customFormat="1" ht="26.25" customHeight="1" x14ac:dyDescent="0.2">
      <c r="A252" s="156"/>
      <c r="E252" s="88"/>
    </row>
    <row r="253" spans="1:5" s="87" customFormat="1" ht="26.25" customHeight="1" x14ac:dyDescent="0.2">
      <c r="A253" s="156"/>
      <c r="E253" s="88"/>
    </row>
    <row r="254" spans="1:5" s="87" customFormat="1" ht="26.25" customHeight="1" x14ac:dyDescent="0.2">
      <c r="A254" s="156"/>
      <c r="E254" s="88"/>
    </row>
    <row r="255" spans="1:5" s="87" customFormat="1" ht="26.25" customHeight="1" x14ac:dyDescent="0.2">
      <c r="A255" s="156"/>
      <c r="E255" s="88"/>
    </row>
    <row r="256" spans="1:5" s="87" customFormat="1" ht="26.25" customHeight="1" x14ac:dyDescent="0.2">
      <c r="A256" s="156"/>
      <c r="E256" s="88"/>
    </row>
    <row r="257" spans="1:5" s="87" customFormat="1" ht="26.25" customHeight="1" x14ac:dyDescent="0.2">
      <c r="A257" s="156"/>
      <c r="E257" s="88"/>
    </row>
    <row r="258" spans="1:5" s="87" customFormat="1" ht="26.25" customHeight="1" x14ac:dyDescent="0.2">
      <c r="A258" s="156"/>
      <c r="E258" s="88"/>
    </row>
    <row r="259" spans="1:5" s="87" customFormat="1" ht="26.25" customHeight="1" x14ac:dyDescent="0.2">
      <c r="A259" s="156"/>
      <c r="E259" s="88"/>
    </row>
    <row r="260" spans="1:5" s="87" customFormat="1" ht="26.25" customHeight="1" x14ac:dyDescent="0.2">
      <c r="A260" s="156"/>
      <c r="E260" s="88"/>
    </row>
    <row r="261" spans="1:5" s="87" customFormat="1" ht="26.25" customHeight="1" x14ac:dyDescent="0.2">
      <c r="A261" s="156"/>
      <c r="E261" s="88"/>
    </row>
    <row r="262" spans="1:5" s="87" customFormat="1" ht="26.25" customHeight="1" x14ac:dyDescent="0.2">
      <c r="A262" s="156"/>
      <c r="E262" s="88"/>
    </row>
    <row r="263" spans="1:5" s="87" customFormat="1" ht="26.25" customHeight="1" x14ac:dyDescent="0.2">
      <c r="A263" s="156"/>
      <c r="E263" s="88"/>
    </row>
    <row r="264" spans="1:5" s="87" customFormat="1" ht="26.25" customHeight="1" x14ac:dyDescent="0.2">
      <c r="A264" s="156"/>
      <c r="E264" s="88"/>
    </row>
    <row r="265" spans="1:5" s="87" customFormat="1" ht="26.25" customHeight="1" x14ac:dyDescent="0.2">
      <c r="A265" s="156"/>
      <c r="E265" s="88"/>
    </row>
    <row r="266" spans="1:5" s="87" customFormat="1" ht="26.25" customHeight="1" x14ac:dyDescent="0.2">
      <c r="A266" s="156"/>
      <c r="E266" s="88"/>
    </row>
    <row r="267" spans="1:5" s="87" customFormat="1" ht="26.25" customHeight="1" x14ac:dyDescent="0.2">
      <c r="A267" s="156"/>
      <c r="E267" s="88"/>
    </row>
    <row r="268" spans="1:5" s="87" customFormat="1" ht="26.25" customHeight="1" x14ac:dyDescent="0.2">
      <c r="A268" s="156"/>
      <c r="E268" s="88"/>
    </row>
    <row r="269" spans="1:5" s="87" customFormat="1" ht="26.25" customHeight="1" x14ac:dyDescent="0.2">
      <c r="A269" s="156"/>
      <c r="E269" s="88"/>
    </row>
    <row r="270" spans="1:5" s="87" customFormat="1" ht="26.25" customHeight="1" x14ac:dyDescent="0.2">
      <c r="A270" s="156"/>
      <c r="E270" s="88"/>
    </row>
    <row r="271" spans="1:5" s="87" customFormat="1" ht="26.25" customHeight="1" x14ac:dyDescent="0.2">
      <c r="A271" s="156"/>
      <c r="E271" s="88"/>
    </row>
    <row r="272" spans="1:5" s="87" customFormat="1" ht="26.25" customHeight="1" x14ac:dyDescent="0.2">
      <c r="A272" s="156"/>
      <c r="E272" s="88"/>
    </row>
    <row r="273" spans="1:5" s="87" customFormat="1" ht="26.25" customHeight="1" x14ac:dyDescent="0.2">
      <c r="A273" s="156"/>
      <c r="E273" s="88"/>
    </row>
    <row r="274" spans="1:5" s="87" customFormat="1" ht="26.25" customHeight="1" x14ac:dyDescent="0.2">
      <c r="A274" s="156"/>
      <c r="E274" s="88"/>
    </row>
    <row r="275" spans="1:5" s="87" customFormat="1" ht="26.25" customHeight="1" x14ac:dyDescent="0.2">
      <c r="A275" s="156"/>
      <c r="E275" s="88"/>
    </row>
    <row r="276" spans="1:5" s="87" customFormat="1" ht="26.25" customHeight="1" x14ac:dyDescent="0.2">
      <c r="A276" s="156"/>
      <c r="E276" s="88"/>
    </row>
    <row r="277" spans="1:5" s="87" customFormat="1" ht="26.25" customHeight="1" x14ac:dyDescent="0.2">
      <c r="A277" s="156"/>
      <c r="E277" s="88"/>
    </row>
    <row r="278" spans="1:5" s="87" customFormat="1" ht="26.25" customHeight="1" x14ac:dyDescent="0.2">
      <c r="A278" s="156"/>
      <c r="E278" s="88"/>
    </row>
    <row r="279" spans="1:5" s="87" customFormat="1" ht="26.25" customHeight="1" x14ac:dyDescent="0.2">
      <c r="A279" s="156"/>
      <c r="E279" s="88"/>
    </row>
    <row r="280" spans="1:5" s="87" customFormat="1" ht="26.25" customHeight="1" x14ac:dyDescent="0.2">
      <c r="A280" s="156"/>
      <c r="E280" s="88"/>
    </row>
    <row r="281" spans="1:5" s="87" customFormat="1" ht="26.25" customHeight="1" x14ac:dyDescent="0.2">
      <c r="A281" s="156"/>
      <c r="E281" s="88"/>
    </row>
    <row r="282" spans="1:5" s="87" customFormat="1" ht="26.25" customHeight="1" x14ac:dyDescent="0.2">
      <c r="A282" s="156"/>
      <c r="E282" s="88"/>
    </row>
    <row r="283" spans="1:5" s="87" customFormat="1" ht="26.25" customHeight="1" x14ac:dyDescent="0.2">
      <c r="A283" s="156"/>
      <c r="E283" s="88"/>
    </row>
    <row r="284" spans="1:5" s="87" customFormat="1" ht="26.25" customHeight="1" x14ac:dyDescent="0.2">
      <c r="A284" s="156"/>
      <c r="E284" s="88"/>
    </row>
    <row r="285" spans="1:5" s="87" customFormat="1" ht="26.25" customHeight="1" x14ac:dyDescent="0.2">
      <c r="A285" s="156"/>
      <c r="E285" s="88"/>
    </row>
    <row r="286" spans="1:5" s="87" customFormat="1" ht="26.25" customHeight="1" x14ac:dyDescent="0.2">
      <c r="A286" s="156"/>
      <c r="E286" s="88"/>
    </row>
    <row r="287" spans="1:5" s="87" customFormat="1" ht="26.25" customHeight="1" x14ac:dyDescent="0.2">
      <c r="A287" s="156"/>
      <c r="E287" s="88"/>
    </row>
    <row r="288" spans="1:5" s="87" customFormat="1" ht="26.25" customHeight="1" x14ac:dyDescent="0.2">
      <c r="A288" s="156"/>
      <c r="E288" s="88"/>
    </row>
    <row r="289" spans="1:5" s="87" customFormat="1" ht="26.25" customHeight="1" x14ac:dyDescent="0.2">
      <c r="A289" s="156"/>
      <c r="E289" s="88"/>
    </row>
    <row r="290" spans="1:5" s="87" customFormat="1" ht="26.25" customHeight="1" x14ac:dyDescent="0.2">
      <c r="A290" s="156"/>
      <c r="E290" s="88"/>
    </row>
    <row r="291" spans="1:5" s="87" customFormat="1" ht="26.25" customHeight="1" x14ac:dyDescent="0.2">
      <c r="A291" s="156"/>
      <c r="E291" s="88"/>
    </row>
    <row r="292" spans="1:5" s="87" customFormat="1" ht="26.25" customHeight="1" x14ac:dyDescent="0.2">
      <c r="A292" s="156"/>
      <c r="E292" s="88"/>
    </row>
    <row r="293" spans="1:5" s="87" customFormat="1" ht="26.25" customHeight="1" x14ac:dyDescent="0.2">
      <c r="A293" s="156"/>
      <c r="E293" s="88"/>
    </row>
    <row r="294" spans="1:5" s="87" customFormat="1" ht="26.25" customHeight="1" x14ac:dyDescent="0.2">
      <c r="A294" s="156"/>
      <c r="E294" s="88"/>
    </row>
    <row r="295" spans="1:5" s="87" customFormat="1" ht="26.25" customHeight="1" x14ac:dyDescent="0.2">
      <c r="A295" s="156"/>
      <c r="E295" s="88"/>
    </row>
    <row r="296" spans="1:5" s="87" customFormat="1" ht="26.25" customHeight="1" x14ac:dyDescent="0.2">
      <c r="A296" s="156"/>
      <c r="E296" s="88"/>
    </row>
    <row r="297" spans="1:5" s="87" customFormat="1" ht="26.25" customHeight="1" x14ac:dyDescent="0.2">
      <c r="A297" s="156"/>
      <c r="E297" s="88"/>
    </row>
    <row r="298" spans="1:5" s="87" customFormat="1" ht="26.25" customHeight="1" x14ac:dyDescent="0.2">
      <c r="A298" s="156"/>
      <c r="E298" s="88"/>
    </row>
    <row r="299" spans="1:5" s="87" customFormat="1" ht="26.25" customHeight="1" x14ac:dyDescent="0.2">
      <c r="A299" s="156"/>
      <c r="E299" s="88"/>
    </row>
    <row r="300" spans="1:5" s="87" customFormat="1" ht="26.25" customHeight="1" x14ac:dyDescent="0.2">
      <c r="A300" s="156"/>
      <c r="E300" s="88"/>
    </row>
    <row r="301" spans="1:5" s="87" customFormat="1" ht="26.25" customHeight="1" x14ac:dyDescent="0.2">
      <c r="A301" s="156"/>
      <c r="E301" s="88"/>
    </row>
    <row r="302" spans="1:5" s="87" customFormat="1" ht="26.25" customHeight="1" x14ac:dyDescent="0.2">
      <c r="A302" s="156"/>
      <c r="E302" s="88"/>
    </row>
    <row r="303" spans="1:5" s="87" customFormat="1" ht="26.25" customHeight="1" x14ac:dyDescent="0.2">
      <c r="A303" s="156"/>
      <c r="E303" s="88"/>
    </row>
    <row r="304" spans="1:5" s="87" customFormat="1" ht="26.25" customHeight="1" x14ac:dyDescent="0.2">
      <c r="A304" s="156"/>
      <c r="E304" s="88"/>
    </row>
    <row r="305" spans="1:5" s="87" customFormat="1" ht="26.25" customHeight="1" x14ac:dyDescent="0.2">
      <c r="A305" s="156"/>
      <c r="E305" s="88"/>
    </row>
    <row r="306" spans="1:5" s="87" customFormat="1" ht="26.25" customHeight="1" x14ac:dyDescent="0.2">
      <c r="A306" s="156"/>
      <c r="E306" s="88"/>
    </row>
    <row r="307" spans="1:5" s="87" customFormat="1" ht="26.25" customHeight="1" x14ac:dyDescent="0.2">
      <c r="A307" s="156"/>
      <c r="E307" s="88"/>
    </row>
    <row r="308" spans="1:5" s="87" customFormat="1" ht="26.25" customHeight="1" x14ac:dyDescent="0.2">
      <c r="A308" s="156"/>
      <c r="E308" s="88"/>
    </row>
    <row r="309" spans="1:5" s="87" customFormat="1" ht="26.25" customHeight="1" x14ac:dyDescent="0.2">
      <c r="A309" s="156"/>
      <c r="E309" s="88"/>
    </row>
    <row r="310" spans="1:5" s="87" customFormat="1" ht="26.25" customHeight="1" x14ac:dyDescent="0.2">
      <c r="A310" s="156"/>
      <c r="E310" s="88"/>
    </row>
    <row r="311" spans="1:5" s="87" customFormat="1" ht="26.25" customHeight="1" x14ac:dyDescent="0.2">
      <c r="A311" s="156"/>
      <c r="E311" s="88"/>
    </row>
    <row r="312" spans="1:5" s="87" customFormat="1" ht="26.25" customHeight="1" x14ac:dyDescent="0.2">
      <c r="A312" s="156"/>
      <c r="E312" s="88"/>
    </row>
    <row r="313" spans="1:5" s="87" customFormat="1" ht="26.25" customHeight="1" x14ac:dyDescent="0.2">
      <c r="A313" s="156"/>
      <c r="E313" s="88"/>
    </row>
    <row r="314" spans="1:5" s="87" customFormat="1" ht="26.25" customHeight="1" x14ac:dyDescent="0.2">
      <c r="A314" s="156"/>
      <c r="E314" s="88"/>
    </row>
    <row r="315" spans="1:5" s="87" customFormat="1" ht="26.25" customHeight="1" x14ac:dyDescent="0.2">
      <c r="A315" s="156"/>
      <c r="E315" s="88"/>
    </row>
    <row r="316" spans="1:5" s="87" customFormat="1" ht="26.25" customHeight="1" x14ac:dyDescent="0.2">
      <c r="A316" s="156"/>
      <c r="E316" s="88"/>
    </row>
    <row r="317" spans="1:5" s="87" customFormat="1" ht="26.25" customHeight="1" x14ac:dyDescent="0.2">
      <c r="A317" s="156"/>
      <c r="E317" s="88"/>
    </row>
    <row r="318" spans="1:5" s="87" customFormat="1" ht="26.25" customHeight="1" x14ac:dyDescent="0.2">
      <c r="A318" s="156"/>
      <c r="E318" s="88"/>
    </row>
    <row r="319" spans="1:5" s="87" customFormat="1" ht="26.25" customHeight="1" x14ac:dyDescent="0.2">
      <c r="A319" s="156"/>
      <c r="E319" s="88"/>
    </row>
    <row r="320" spans="1:5" s="87" customFormat="1" ht="26.25" customHeight="1" x14ac:dyDescent="0.2">
      <c r="A320" s="156"/>
      <c r="E320" s="88"/>
    </row>
    <row r="321" spans="1:5" s="87" customFormat="1" ht="26.25" customHeight="1" x14ac:dyDescent="0.2">
      <c r="A321" s="156"/>
      <c r="E321" s="88"/>
    </row>
    <row r="322" spans="1:5" s="87" customFormat="1" ht="26.25" customHeight="1" x14ac:dyDescent="0.2">
      <c r="A322" s="156"/>
      <c r="E322" s="88"/>
    </row>
    <row r="323" spans="1:5" s="87" customFormat="1" ht="26.25" customHeight="1" x14ac:dyDescent="0.2">
      <c r="A323" s="156"/>
      <c r="E323" s="88"/>
    </row>
    <row r="324" spans="1:5" s="87" customFormat="1" ht="26.25" customHeight="1" x14ac:dyDescent="0.2">
      <c r="A324" s="156"/>
      <c r="E324" s="88"/>
    </row>
    <row r="325" spans="1:5" s="87" customFormat="1" ht="26.25" customHeight="1" x14ac:dyDescent="0.2">
      <c r="A325" s="156"/>
      <c r="E325" s="88"/>
    </row>
    <row r="326" spans="1:5" s="87" customFormat="1" ht="26.25" customHeight="1" x14ac:dyDescent="0.2">
      <c r="A326" s="156"/>
      <c r="E326" s="88"/>
    </row>
    <row r="327" spans="1:5" s="87" customFormat="1" ht="26.25" customHeight="1" x14ac:dyDescent="0.2">
      <c r="A327" s="156"/>
      <c r="E327" s="88"/>
    </row>
    <row r="328" spans="1:5" s="87" customFormat="1" ht="26.25" customHeight="1" x14ac:dyDescent="0.2">
      <c r="A328" s="156"/>
      <c r="E328" s="88"/>
    </row>
    <row r="329" spans="1:5" s="87" customFormat="1" ht="26.25" customHeight="1" x14ac:dyDescent="0.2">
      <c r="A329" s="156"/>
      <c r="E329" s="88"/>
    </row>
    <row r="330" spans="1:5" s="87" customFormat="1" ht="26.25" customHeight="1" x14ac:dyDescent="0.2">
      <c r="A330" s="156"/>
      <c r="E330" s="88"/>
    </row>
    <row r="331" spans="1:5" s="87" customFormat="1" ht="26.25" customHeight="1" x14ac:dyDescent="0.2">
      <c r="A331" s="156"/>
      <c r="E331" s="88"/>
    </row>
    <row r="332" spans="1:5" s="87" customFormat="1" ht="26.25" customHeight="1" x14ac:dyDescent="0.2">
      <c r="A332" s="156"/>
      <c r="E332" s="88"/>
    </row>
    <row r="333" spans="1:5" s="87" customFormat="1" ht="26.25" customHeight="1" x14ac:dyDescent="0.2">
      <c r="A333" s="156"/>
      <c r="E333" s="88"/>
    </row>
    <row r="334" spans="1:5" s="87" customFormat="1" ht="26.25" customHeight="1" x14ac:dyDescent="0.2">
      <c r="A334" s="156"/>
      <c r="E334" s="88"/>
    </row>
    <row r="335" spans="1:5" s="87" customFormat="1" ht="26.25" customHeight="1" x14ac:dyDescent="0.2">
      <c r="A335" s="156"/>
      <c r="E335" s="88"/>
    </row>
    <row r="336" spans="1:5" s="87" customFormat="1" ht="26.25" customHeight="1" x14ac:dyDescent="0.2">
      <c r="A336" s="156"/>
      <c r="E336" s="88"/>
    </row>
    <row r="337" spans="1:5" s="87" customFormat="1" ht="26.25" customHeight="1" x14ac:dyDescent="0.2">
      <c r="A337" s="156"/>
      <c r="E337" s="88"/>
    </row>
    <row r="338" spans="1:5" s="87" customFormat="1" ht="26.25" customHeight="1" x14ac:dyDescent="0.2">
      <c r="A338" s="156"/>
      <c r="E338" s="88"/>
    </row>
    <row r="339" spans="1:5" s="87" customFormat="1" ht="26.25" customHeight="1" x14ac:dyDescent="0.2">
      <c r="A339" s="156"/>
      <c r="E339" s="88"/>
    </row>
    <row r="340" spans="1:5" s="87" customFormat="1" ht="26.25" customHeight="1" x14ac:dyDescent="0.2">
      <c r="A340" s="156"/>
      <c r="E340" s="88"/>
    </row>
    <row r="341" spans="1:5" s="87" customFormat="1" ht="26.25" customHeight="1" x14ac:dyDescent="0.2">
      <c r="A341" s="156"/>
      <c r="E341" s="88"/>
    </row>
    <row r="342" spans="1:5" s="87" customFormat="1" ht="26.25" customHeight="1" x14ac:dyDescent="0.2">
      <c r="A342" s="156"/>
      <c r="E342" s="88"/>
    </row>
    <row r="343" spans="1:5" s="87" customFormat="1" ht="26.25" customHeight="1" x14ac:dyDescent="0.2">
      <c r="A343" s="156"/>
      <c r="E343" s="88"/>
    </row>
    <row r="344" spans="1:5" s="87" customFormat="1" ht="26.25" customHeight="1" x14ac:dyDescent="0.2">
      <c r="A344" s="156"/>
      <c r="E344" s="88"/>
    </row>
    <row r="345" spans="1:5" s="87" customFormat="1" ht="26.25" customHeight="1" x14ac:dyDescent="0.2">
      <c r="A345" s="156"/>
      <c r="E345" s="88"/>
    </row>
    <row r="346" spans="1:5" s="87" customFormat="1" ht="26.25" customHeight="1" x14ac:dyDescent="0.2">
      <c r="A346" s="156"/>
      <c r="E346" s="88"/>
    </row>
    <row r="347" spans="1:5" s="87" customFormat="1" ht="26.25" customHeight="1" x14ac:dyDescent="0.2">
      <c r="A347" s="156"/>
      <c r="E347" s="88"/>
    </row>
    <row r="348" spans="1:5" s="87" customFormat="1" ht="26.25" customHeight="1" x14ac:dyDescent="0.2">
      <c r="A348" s="156"/>
      <c r="E348" s="88"/>
    </row>
    <row r="349" spans="1:5" s="87" customFormat="1" ht="26.25" customHeight="1" x14ac:dyDescent="0.2">
      <c r="A349" s="156"/>
      <c r="E349" s="88"/>
    </row>
    <row r="350" spans="1:5" s="87" customFormat="1" ht="26.25" customHeight="1" x14ac:dyDescent="0.2">
      <c r="A350" s="156"/>
      <c r="E350" s="88"/>
    </row>
    <row r="351" spans="1:5" s="87" customFormat="1" ht="26.25" customHeight="1" x14ac:dyDescent="0.2">
      <c r="A351" s="156"/>
      <c r="E351" s="88"/>
    </row>
    <row r="352" spans="1:5" s="87" customFormat="1" ht="26.25" customHeight="1" x14ac:dyDescent="0.2">
      <c r="A352" s="156"/>
      <c r="E352" s="88"/>
    </row>
    <row r="353" spans="1:5" s="87" customFormat="1" ht="26.25" customHeight="1" x14ac:dyDescent="0.2">
      <c r="A353" s="156"/>
      <c r="E353" s="88"/>
    </row>
    <row r="354" spans="1:5" s="87" customFormat="1" ht="26.25" customHeight="1" x14ac:dyDescent="0.2">
      <c r="A354" s="156"/>
      <c r="E354" s="88"/>
    </row>
    <row r="355" spans="1:5" s="87" customFormat="1" ht="26.25" customHeight="1" x14ac:dyDescent="0.2">
      <c r="A355" s="156"/>
      <c r="E355" s="88"/>
    </row>
    <row r="356" spans="1:5" s="87" customFormat="1" ht="26.25" customHeight="1" x14ac:dyDescent="0.2">
      <c r="A356" s="156"/>
      <c r="E356" s="88"/>
    </row>
    <row r="357" spans="1:5" s="87" customFormat="1" ht="26.25" customHeight="1" x14ac:dyDescent="0.2">
      <c r="A357" s="156"/>
      <c r="E357" s="88"/>
    </row>
    <row r="358" spans="1:5" s="87" customFormat="1" ht="26.25" customHeight="1" x14ac:dyDescent="0.2">
      <c r="A358" s="156"/>
      <c r="E358" s="88"/>
    </row>
    <row r="359" spans="1:5" s="87" customFormat="1" ht="26.25" customHeight="1" x14ac:dyDescent="0.2">
      <c r="A359" s="156"/>
      <c r="E359" s="88"/>
    </row>
    <row r="360" spans="1:5" s="87" customFormat="1" ht="26.25" customHeight="1" x14ac:dyDescent="0.2">
      <c r="A360" s="156"/>
      <c r="E360" s="88"/>
    </row>
    <row r="361" spans="1:5" s="87" customFormat="1" ht="26.25" customHeight="1" x14ac:dyDescent="0.2">
      <c r="A361" s="156"/>
      <c r="E361" s="88"/>
    </row>
    <row r="362" spans="1:5" s="87" customFormat="1" ht="26.25" customHeight="1" x14ac:dyDescent="0.2">
      <c r="A362" s="156"/>
      <c r="E362" s="88"/>
    </row>
    <row r="363" spans="1:5" s="87" customFormat="1" ht="26.25" customHeight="1" x14ac:dyDescent="0.2">
      <c r="A363" s="156"/>
      <c r="E363" s="88"/>
    </row>
    <row r="364" spans="1:5" s="87" customFormat="1" ht="26.25" customHeight="1" x14ac:dyDescent="0.2">
      <c r="A364" s="156"/>
      <c r="E364" s="88"/>
    </row>
    <row r="365" spans="1:5" s="87" customFormat="1" ht="26.25" customHeight="1" x14ac:dyDescent="0.2">
      <c r="A365" s="156"/>
      <c r="E365" s="88"/>
    </row>
    <row r="366" spans="1:5" s="87" customFormat="1" ht="26.25" customHeight="1" x14ac:dyDescent="0.2">
      <c r="A366" s="156"/>
      <c r="E366" s="88"/>
    </row>
    <row r="367" spans="1:5" s="87" customFormat="1" ht="26.25" customHeight="1" x14ac:dyDescent="0.2">
      <c r="A367" s="156"/>
      <c r="E367" s="88"/>
    </row>
    <row r="368" spans="1:5" s="87" customFormat="1" ht="26.25" customHeight="1" x14ac:dyDescent="0.2">
      <c r="A368" s="156"/>
      <c r="E368" s="88"/>
    </row>
    <row r="369" spans="1:5" s="87" customFormat="1" ht="26.25" customHeight="1" x14ac:dyDescent="0.2">
      <c r="A369" s="156"/>
      <c r="E369" s="88"/>
    </row>
    <row r="370" spans="1:5" s="87" customFormat="1" ht="26.25" customHeight="1" x14ac:dyDescent="0.2">
      <c r="A370" s="156"/>
      <c r="E370" s="88"/>
    </row>
    <row r="371" spans="1:5" s="87" customFormat="1" ht="26.25" customHeight="1" x14ac:dyDescent="0.2">
      <c r="A371" s="156"/>
      <c r="E371" s="88"/>
    </row>
  </sheetData>
  <sheetProtection password="CF47" sheet="1" objects="1" scenarios="1"/>
  <mergeCells count="44">
    <mergeCell ref="B1:L1"/>
    <mergeCell ref="G45:M45"/>
    <mergeCell ref="C18:E18"/>
    <mergeCell ref="C17:E17"/>
    <mergeCell ref="J19:M21"/>
    <mergeCell ref="J22:P22"/>
    <mergeCell ref="J23:P23"/>
    <mergeCell ref="C19:E19"/>
    <mergeCell ref="C22:E22"/>
    <mergeCell ref="B43:M43"/>
    <mergeCell ref="D44:F44"/>
    <mergeCell ref="J44:M44"/>
    <mergeCell ref="B2:L2"/>
    <mergeCell ref="B3:L3"/>
    <mergeCell ref="B4:L4"/>
    <mergeCell ref="B5:L5"/>
    <mergeCell ref="J84:M84"/>
    <mergeCell ref="J64:M64"/>
    <mergeCell ref="G58:M58"/>
    <mergeCell ref="G60:M60"/>
    <mergeCell ref="B13:L13"/>
    <mergeCell ref="G46:L46"/>
    <mergeCell ref="G52:M52"/>
    <mergeCell ref="G55:M55"/>
    <mergeCell ref="G56:M56"/>
    <mergeCell ref="G57:M57"/>
    <mergeCell ref="G47:M47"/>
    <mergeCell ref="G48:M48"/>
    <mergeCell ref="G49:M49"/>
    <mergeCell ref="G50:M50"/>
    <mergeCell ref="G51:M51"/>
    <mergeCell ref="J224:M224"/>
    <mergeCell ref="J104:M104"/>
    <mergeCell ref="J124:M124"/>
    <mergeCell ref="J144:M144"/>
    <mergeCell ref="J164:M164"/>
    <mergeCell ref="J184:M184"/>
    <mergeCell ref="J204:M204"/>
    <mergeCell ref="B11:L11"/>
    <mergeCell ref="B12:L12"/>
    <mergeCell ref="B6:L6"/>
    <mergeCell ref="B8:L8"/>
    <mergeCell ref="B9:L9"/>
    <mergeCell ref="B10:J10"/>
  </mergeCells>
  <phoneticPr fontId="3" type="noConversion"/>
  <conditionalFormatting sqref="L75:L80 L115:L120 L135:L140 L155:L160 L175:L180 L195:L200 L215:L220 L235:L240 L95:L100 F55:F58 F60 F47:F50 L67:L70 L87:L90 L107:L110 L227:L230 L207:L210 L187:L190 L167:L170 L147:L150 L127:L130 L232 L212 L192 L172 L152 L132 L112 L92 L72 F52">
    <cfRule type="cellIs" dxfId="109" priority="5096" stopIfTrue="1" operator="greaterThan">
      <formula>1.2499</formula>
    </cfRule>
  </conditionalFormatting>
  <conditionalFormatting sqref="M79">
    <cfRule type="containsText" dxfId="108" priority="3531" stopIfTrue="1" operator="containsText" text="Over budget">
      <formula>NOT(ISERROR(SEARCH("Over budget",M79)))</formula>
    </cfRule>
    <cfRule type="containsText" dxfId="107" priority="3532" stopIfTrue="1" operator="containsText" text="You still">
      <formula>NOT(ISERROR(SEARCH("You still",M79)))</formula>
    </cfRule>
    <cfRule type="colorScale" priority="3533">
      <colorScale>
        <cfvo type="min"/>
        <cfvo type="max"/>
        <color rgb="FFFF7128"/>
        <color rgb="FFFFEF9C"/>
      </colorScale>
    </cfRule>
  </conditionalFormatting>
  <conditionalFormatting sqref="G47">
    <cfRule type="containsText" dxfId="106" priority="3310" stopIfTrue="1" operator="containsText" text="No">
      <formula>NOT(ISERROR(SEARCH("No",G47)))</formula>
    </cfRule>
    <cfRule type="containsText" dxfId="105" priority="3311" stopIfTrue="1" operator="containsText" text="Yes, still">
      <formula>NOT(ISERROR(SEARCH("Yes, still",G47)))</formula>
    </cfRule>
    <cfRule type="colorScale" priority="3312">
      <colorScale>
        <cfvo type="min"/>
        <cfvo type="max"/>
        <color rgb="FFFF7128"/>
        <color rgb="FFFFEF9C"/>
      </colorScale>
    </cfRule>
  </conditionalFormatting>
  <conditionalFormatting sqref="M99">
    <cfRule type="containsText" dxfId="104" priority="442" stopIfTrue="1" operator="containsText" text="Over budget">
      <formula>NOT(ISERROR(SEARCH("Over budget",M99)))</formula>
    </cfRule>
    <cfRule type="containsText" dxfId="103" priority="443" stopIfTrue="1" operator="containsText" text="You still">
      <formula>NOT(ISERROR(SEARCH("You still",M99)))</formula>
    </cfRule>
    <cfRule type="colorScale" priority="444">
      <colorScale>
        <cfvo type="min"/>
        <cfvo type="max"/>
        <color rgb="FFFF7128"/>
        <color rgb="FFFFEF9C"/>
      </colorScale>
    </cfRule>
  </conditionalFormatting>
  <conditionalFormatting sqref="M119">
    <cfRule type="containsText" dxfId="102" priority="409" stopIfTrue="1" operator="containsText" text="Over budget">
      <formula>NOT(ISERROR(SEARCH("Over budget",M119)))</formula>
    </cfRule>
    <cfRule type="containsText" dxfId="101" priority="410" stopIfTrue="1" operator="containsText" text="You still">
      <formula>NOT(ISERROR(SEARCH("You still",M119)))</formula>
    </cfRule>
    <cfRule type="colorScale" priority="411">
      <colorScale>
        <cfvo type="min"/>
        <cfvo type="max"/>
        <color rgb="FFFF7128"/>
        <color rgb="FFFFEF9C"/>
      </colorScale>
    </cfRule>
  </conditionalFormatting>
  <conditionalFormatting sqref="M139">
    <cfRule type="containsText" dxfId="100" priority="376" stopIfTrue="1" operator="containsText" text="Over budget">
      <formula>NOT(ISERROR(SEARCH("Over budget",M139)))</formula>
    </cfRule>
    <cfRule type="containsText" dxfId="99" priority="377" stopIfTrue="1" operator="containsText" text="You still">
      <formula>NOT(ISERROR(SEARCH("You still",M139)))</formula>
    </cfRule>
    <cfRule type="colorScale" priority="378">
      <colorScale>
        <cfvo type="min"/>
        <cfvo type="max"/>
        <color rgb="FFFF7128"/>
        <color rgb="FFFFEF9C"/>
      </colorScale>
    </cfRule>
  </conditionalFormatting>
  <conditionalFormatting sqref="M159">
    <cfRule type="containsText" dxfId="98" priority="343" stopIfTrue="1" operator="containsText" text="Over budget">
      <formula>NOT(ISERROR(SEARCH("Over budget",M159)))</formula>
    </cfRule>
    <cfRule type="containsText" dxfId="97" priority="344" stopIfTrue="1" operator="containsText" text="You still">
      <formula>NOT(ISERROR(SEARCH("You still",M159)))</formula>
    </cfRule>
    <cfRule type="colorScale" priority="345">
      <colorScale>
        <cfvo type="min"/>
        <cfvo type="max"/>
        <color rgb="FFFF7128"/>
        <color rgb="FFFFEF9C"/>
      </colorScale>
    </cfRule>
  </conditionalFormatting>
  <conditionalFormatting sqref="M179">
    <cfRule type="containsText" dxfId="96" priority="310" stopIfTrue="1" operator="containsText" text="Over budget">
      <formula>NOT(ISERROR(SEARCH("Over budget",M179)))</formula>
    </cfRule>
    <cfRule type="containsText" dxfId="95" priority="311" stopIfTrue="1" operator="containsText" text="You still">
      <formula>NOT(ISERROR(SEARCH("You still",M179)))</formula>
    </cfRule>
    <cfRule type="colorScale" priority="312">
      <colorScale>
        <cfvo type="min"/>
        <cfvo type="max"/>
        <color rgb="FFFF7128"/>
        <color rgb="FFFFEF9C"/>
      </colorScale>
    </cfRule>
  </conditionalFormatting>
  <conditionalFormatting sqref="M199">
    <cfRule type="containsText" dxfId="94" priority="277" stopIfTrue="1" operator="containsText" text="Over budget">
      <formula>NOT(ISERROR(SEARCH("Over budget",M199)))</formula>
    </cfRule>
    <cfRule type="containsText" dxfId="93" priority="278" stopIfTrue="1" operator="containsText" text="You still">
      <formula>NOT(ISERROR(SEARCH("You still",M199)))</formula>
    </cfRule>
    <cfRule type="colorScale" priority="279">
      <colorScale>
        <cfvo type="min"/>
        <cfvo type="max"/>
        <color rgb="FFFF7128"/>
        <color rgb="FFFFEF9C"/>
      </colorScale>
    </cfRule>
  </conditionalFormatting>
  <conditionalFormatting sqref="M219">
    <cfRule type="containsText" dxfId="92" priority="244" stopIfTrue="1" operator="containsText" text="Over budget">
      <formula>NOT(ISERROR(SEARCH("Over budget",M219)))</formula>
    </cfRule>
    <cfRule type="containsText" dxfId="91" priority="245" stopIfTrue="1" operator="containsText" text="You still">
      <formula>NOT(ISERROR(SEARCH("You still",M219)))</formula>
    </cfRule>
    <cfRule type="colorScale" priority="246">
      <colorScale>
        <cfvo type="min"/>
        <cfvo type="max"/>
        <color rgb="FFFF7128"/>
        <color rgb="FFFFEF9C"/>
      </colorScale>
    </cfRule>
  </conditionalFormatting>
  <conditionalFormatting sqref="M239">
    <cfRule type="containsText" dxfId="90" priority="211" stopIfTrue="1" operator="containsText" text="Over budget">
      <formula>NOT(ISERROR(SEARCH("Over budget",M239)))</formula>
    </cfRule>
    <cfRule type="containsText" dxfId="89" priority="212" stopIfTrue="1" operator="containsText" text="You still">
      <formula>NOT(ISERROR(SEARCH("You still",M239)))</formula>
    </cfRule>
    <cfRule type="colorScale" priority="213">
      <colorScale>
        <cfvo type="min"/>
        <cfvo type="max"/>
        <color rgb="FFFF7128"/>
        <color rgb="FFFFEF9C"/>
      </colorScale>
    </cfRule>
  </conditionalFormatting>
  <conditionalFormatting sqref="N33">
    <cfRule type="cellIs" dxfId="88" priority="195" stopIfTrue="1" operator="greaterThan">
      <formula>1.15</formula>
    </cfRule>
  </conditionalFormatting>
  <conditionalFormatting sqref="N41">
    <cfRule type="cellIs" dxfId="87" priority="194" stopIfTrue="1" operator="greaterThan">
      <formula>1.15</formula>
    </cfRule>
  </conditionalFormatting>
  <conditionalFormatting sqref="G56">
    <cfRule type="containsText" dxfId="86" priority="169" stopIfTrue="1" operator="containsText" text="No">
      <formula>NOT(ISERROR(SEARCH("No",G56)))</formula>
    </cfRule>
    <cfRule type="containsText" dxfId="85" priority="170" stopIfTrue="1" operator="containsText" text="Yes, still">
      <formula>NOT(ISERROR(SEARCH("Yes, still",G56)))</formula>
    </cfRule>
    <cfRule type="colorScale" priority="171">
      <colorScale>
        <cfvo type="min"/>
        <cfvo type="max"/>
        <color rgb="FFFF7128"/>
        <color rgb="FFFFEF9C"/>
      </colorScale>
    </cfRule>
  </conditionalFormatting>
  <conditionalFormatting sqref="M36:M38">
    <cfRule type="containsText" dxfId="84" priority="127" stopIfTrue="1" operator="containsText" text="No">
      <formula>NOT(ISERROR(SEARCH("No",M36)))</formula>
    </cfRule>
    <cfRule type="containsText" dxfId="83" priority="128" stopIfTrue="1" operator="containsText" text="Yes, still">
      <formula>NOT(ISERROR(SEARCH("Yes, still",M36)))</formula>
    </cfRule>
    <cfRule type="colorScale" priority="129">
      <colorScale>
        <cfvo type="min"/>
        <cfvo type="max"/>
        <color rgb="FFFF7128"/>
        <color rgb="FFFFEF9C"/>
      </colorScale>
    </cfRule>
  </conditionalFormatting>
  <conditionalFormatting sqref="M39">
    <cfRule type="containsText" dxfId="82" priority="124" stopIfTrue="1" operator="containsText" text="No">
      <formula>NOT(ISERROR(SEARCH("No",M39)))</formula>
    </cfRule>
    <cfRule type="containsText" dxfId="81" priority="125" stopIfTrue="1" operator="containsText" text="Yes, still">
      <formula>NOT(ISERROR(SEARCH("Yes, still",M39)))</formula>
    </cfRule>
    <cfRule type="colorScale" priority="126">
      <colorScale>
        <cfvo type="min"/>
        <cfvo type="max"/>
        <color rgb="FFFF7128"/>
        <color rgb="FFFFEF9C"/>
      </colorScale>
    </cfRule>
  </conditionalFormatting>
  <conditionalFormatting sqref="M41">
    <cfRule type="containsText" dxfId="80" priority="121" stopIfTrue="1" operator="containsText" text="No">
      <formula>NOT(ISERROR(SEARCH("No",M41)))</formula>
    </cfRule>
    <cfRule type="containsText" dxfId="79" priority="122" stopIfTrue="1" operator="containsText" text="Yes, still">
      <formula>NOT(ISERROR(SEARCH("Yes, still",M41)))</formula>
    </cfRule>
    <cfRule type="colorScale" priority="123">
      <colorScale>
        <cfvo type="min"/>
        <cfvo type="max"/>
        <color rgb="FFFF7128"/>
        <color rgb="FFFFEF9C"/>
      </colorScale>
    </cfRule>
  </conditionalFormatting>
  <conditionalFormatting sqref="M75:M77">
    <cfRule type="containsText" dxfId="78" priority="115" stopIfTrue="1" operator="containsText" text="No">
      <formula>NOT(ISERROR(SEARCH("No",M75)))</formula>
    </cfRule>
    <cfRule type="containsText" dxfId="77" priority="116" stopIfTrue="1" operator="containsText" text="Yes, still">
      <formula>NOT(ISERROR(SEARCH("Yes, still",M75)))</formula>
    </cfRule>
    <cfRule type="colorScale" priority="117">
      <colorScale>
        <cfvo type="min"/>
        <cfvo type="max"/>
        <color rgb="FFFF7128"/>
        <color rgb="FFFFEF9C"/>
      </colorScale>
    </cfRule>
  </conditionalFormatting>
  <conditionalFormatting sqref="M78">
    <cfRule type="containsText" dxfId="76" priority="112" stopIfTrue="1" operator="containsText" text="No">
      <formula>NOT(ISERROR(SEARCH("No",M78)))</formula>
    </cfRule>
    <cfRule type="containsText" dxfId="75" priority="113" stopIfTrue="1" operator="containsText" text="Yes, still">
      <formula>NOT(ISERROR(SEARCH("Yes, still",M78)))</formula>
    </cfRule>
    <cfRule type="colorScale" priority="114">
      <colorScale>
        <cfvo type="min"/>
        <cfvo type="max"/>
        <color rgb="FFFF7128"/>
        <color rgb="FFFFEF9C"/>
      </colorScale>
    </cfRule>
  </conditionalFormatting>
  <conditionalFormatting sqref="M80">
    <cfRule type="containsText" dxfId="74" priority="109" stopIfTrue="1" operator="containsText" text="No">
      <formula>NOT(ISERROR(SEARCH("No",M80)))</formula>
    </cfRule>
    <cfRule type="containsText" dxfId="73" priority="110" stopIfTrue="1" operator="containsText" text="Yes, still">
      <formula>NOT(ISERROR(SEARCH("Yes, still",M80)))</formula>
    </cfRule>
    <cfRule type="colorScale" priority="111">
      <colorScale>
        <cfvo type="min"/>
        <cfvo type="max"/>
        <color rgb="FFFF7128"/>
        <color rgb="FFFFEF9C"/>
      </colorScale>
    </cfRule>
  </conditionalFormatting>
  <conditionalFormatting sqref="M92">
    <cfRule type="containsText" dxfId="72" priority="106" stopIfTrue="1" operator="containsText" text="No">
      <formula>NOT(ISERROR(SEARCH("No",M92)))</formula>
    </cfRule>
    <cfRule type="containsText" dxfId="71" priority="107" stopIfTrue="1" operator="containsText" text="Yes, still">
      <formula>NOT(ISERROR(SEARCH("Yes, still",M92)))</formula>
    </cfRule>
    <cfRule type="colorScale" priority="108">
      <colorScale>
        <cfvo type="min"/>
        <cfvo type="max"/>
        <color rgb="FFFF7128"/>
        <color rgb="FFFFEF9C"/>
      </colorScale>
    </cfRule>
  </conditionalFormatting>
  <conditionalFormatting sqref="M98">
    <cfRule type="containsText" dxfId="70" priority="103" stopIfTrue="1" operator="containsText" text="No">
      <formula>NOT(ISERROR(SEARCH("No",M98)))</formula>
    </cfRule>
    <cfRule type="containsText" dxfId="69" priority="104" stopIfTrue="1" operator="containsText" text="Yes, still">
      <formula>NOT(ISERROR(SEARCH("Yes, still",M98)))</formula>
    </cfRule>
    <cfRule type="colorScale" priority="105">
      <colorScale>
        <cfvo type="min"/>
        <cfvo type="max"/>
        <color rgb="FFFF7128"/>
        <color rgb="FFFFEF9C"/>
      </colorScale>
    </cfRule>
  </conditionalFormatting>
  <conditionalFormatting sqref="M100">
    <cfRule type="containsText" dxfId="68" priority="100" stopIfTrue="1" operator="containsText" text="No">
      <formula>NOT(ISERROR(SEARCH("No",M100)))</formula>
    </cfRule>
    <cfRule type="containsText" dxfId="67" priority="101" stopIfTrue="1" operator="containsText" text="Yes, still">
      <formula>NOT(ISERROR(SEARCH("Yes, still",M100)))</formula>
    </cfRule>
    <cfRule type="colorScale" priority="102">
      <colorScale>
        <cfvo type="min"/>
        <cfvo type="max"/>
        <color rgb="FFFF7128"/>
        <color rgb="FFFFEF9C"/>
      </colorScale>
    </cfRule>
  </conditionalFormatting>
  <conditionalFormatting sqref="M112">
    <cfRule type="containsText" dxfId="66" priority="97" stopIfTrue="1" operator="containsText" text="No">
      <formula>NOT(ISERROR(SEARCH("No",M112)))</formula>
    </cfRule>
    <cfRule type="containsText" dxfId="65" priority="98" stopIfTrue="1" operator="containsText" text="Yes, still">
      <formula>NOT(ISERROR(SEARCH("Yes, still",M112)))</formula>
    </cfRule>
    <cfRule type="colorScale" priority="99">
      <colorScale>
        <cfvo type="min"/>
        <cfvo type="max"/>
        <color rgb="FFFF7128"/>
        <color rgb="FFFFEF9C"/>
      </colorScale>
    </cfRule>
  </conditionalFormatting>
  <conditionalFormatting sqref="M118">
    <cfRule type="containsText" dxfId="64" priority="94" stopIfTrue="1" operator="containsText" text="No">
      <formula>NOT(ISERROR(SEARCH("No",M118)))</formula>
    </cfRule>
    <cfRule type="containsText" dxfId="63" priority="95" stopIfTrue="1" operator="containsText" text="Yes, still">
      <formula>NOT(ISERROR(SEARCH("Yes, still",M118)))</formula>
    </cfRule>
    <cfRule type="colorScale" priority="96">
      <colorScale>
        <cfvo type="min"/>
        <cfvo type="max"/>
        <color rgb="FFFF7128"/>
        <color rgb="FFFFEF9C"/>
      </colorScale>
    </cfRule>
  </conditionalFormatting>
  <conditionalFormatting sqref="M120 M240 M238 M232 M220 M218 M212 M200 M198 M192 M180 M178 M172 M160 M158 M152 M140 M138 M132">
    <cfRule type="containsText" dxfId="62" priority="88" stopIfTrue="1" operator="containsText" text="No">
      <formula>NOT(ISERROR(SEARCH("No",M120)))</formula>
    </cfRule>
    <cfRule type="containsText" dxfId="61" priority="89" stopIfTrue="1" operator="containsText" text="Yes, still">
      <formula>NOT(ISERROR(SEARCH("Yes, still",M120)))</formula>
    </cfRule>
    <cfRule type="colorScale" priority="90">
      <colorScale>
        <cfvo type="min"/>
        <cfvo type="max"/>
        <color rgb="FFFF7128"/>
        <color rgb="FFFFEF9C"/>
      </colorScale>
    </cfRule>
  </conditionalFormatting>
  <conditionalFormatting sqref="M235:M237 M227:M230 M215:M217 M207:M210 M195:M197 M187:M190 M175:M177 M167:M170 M155:M157 M147:M150 M135:M137 M127:M130 M115:M117 M107:M110 M95:M97 M87:M90">
    <cfRule type="containsText" dxfId="60" priority="85" stopIfTrue="1" operator="containsText" text="No">
      <formula>NOT(ISERROR(SEARCH("No",M87)))</formula>
    </cfRule>
    <cfRule type="containsText" dxfId="59" priority="86" stopIfTrue="1" operator="containsText" text="Yes, still">
      <formula>NOT(ISERROR(SEARCH("Yes, still",M87)))</formula>
    </cfRule>
    <cfRule type="colorScale" priority="87">
      <colorScale>
        <cfvo type="min"/>
        <cfvo type="max"/>
        <color rgb="FFFF7128"/>
        <color rgb="FFFFEF9C"/>
      </colorScale>
    </cfRule>
  </conditionalFormatting>
  <conditionalFormatting sqref="E47">
    <cfRule type="expression" dxfId="58" priority="83">
      <formula>"e37&gt;d37"</formula>
    </cfRule>
    <cfRule type="expression" dxfId="57" priority="84">
      <formula>"D37=0 en e37&gt;0"</formula>
    </cfRule>
  </conditionalFormatting>
  <conditionalFormatting sqref="G50">
    <cfRule type="containsText" dxfId="56" priority="80" stopIfTrue="1" operator="containsText" text="No">
      <formula>NOT(ISERROR(SEARCH("No",G50)))</formula>
    </cfRule>
    <cfRule type="containsText" dxfId="55" priority="81" stopIfTrue="1" operator="containsText" text="Yes, still">
      <formula>NOT(ISERROR(SEARCH("Yes, still",G50)))</formula>
    </cfRule>
    <cfRule type="colorScale" priority="82">
      <colorScale>
        <cfvo type="min"/>
        <cfvo type="max"/>
        <color rgb="FFFF7128"/>
        <color rgb="FFFFEF9C"/>
      </colorScale>
    </cfRule>
  </conditionalFormatting>
  <conditionalFormatting sqref="G48:G49">
    <cfRule type="containsText" dxfId="54" priority="56" stopIfTrue="1" operator="containsText" text="No">
      <formula>NOT(ISERROR(SEARCH("No",G48)))</formula>
    </cfRule>
    <cfRule type="containsText" dxfId="53" priority="57" stopIfTrue="1" operator="containsText" text="Yes, still">
      <formula>NOT(ISERROR(SEARCH("Yes, still",G48)))</formula>
    </cfRule>
    <cfRule type="colorScale" priority="58">
      <colorScale>
        <cfvo type="min"/>
        <cfvo type="max"/>
        <color rgb="FFFF7128"/>
        <color rgb="FFFFEF9C"/>
      </colorScale>
    </cfRule>
  </conditionalFormatting>
  <conditionalFormatting sqref="G55">
    <cfRule type="containsText" dxfId="52" priority="50" stopIfTrue="1" operator="containsText" text="No">
      <formula>NOT(ISERROR(SEARCH("No",G55)))</formula>
    </cfRule>
    <cfRule type="containsText" dxfId="51" priority="51" stopIfTrue="1" operator="containsText" text="Yes, still">
      <formula>NOT(ISERROR(SEARCH("Yes, still",G55)))</formula>
    </cfRule>
    <cfRule type="colorScale" priority="52">
      <colorScale>
        <cfvo type="min"/>
        <cfvo type="max"/>
        <color rgb="FFFF7128"/>
        <color rgb="FFFFEF9C"/>
      </colorScale>
    </cfRule>
  </conditionalFormatting>
  <conditionalFormatting sqref="G57:G58">
    <cfRule type="containsText" dxfId="50" priority="47" stopIfTrue="1" operator="containsText" text="No">
      <formula>NOT(ISERROR(SEARCH("No",G57)))</formula>
    </cfRule>
    <cfRule type="containsText" dxfId="49" priority="48" stopIfTrue="1" operator="containsText" text="Yes, still">
      <formula>NOT(ISERROR(SEARCH("Yes, still",G57)))</formula>
    </cfRule>
    <cfRule type="colorScale" priority="49">
      <colorScale>
        <cfvo type="min"/>
        <cfvo type="max"/>
        <color rgb="FFFF7128"/>
        <color rgb="FFFFEF9C"/>
      </colorScale>
    </cfRule>
  </conditionalFormatting>
  <conditionalFormatting sqref="G60">
    <cfRule type="containsText" dxfId="48" priority="44" stopIfTrue="1" operator="containsText" text="No">
      <formula>NOT(ISERROR(SEARCH("No",G60)))</formula>
    </cfRule>
    <cfRule type="containsText" dxfId="47" priority="45" stopIfTrue="1" operator="containsText" text="Yes, still">
      <formula>NOT(ISERROR(SEARCH("Yes, still",G60)))</formula>
    </cfRule>
    <cfRule type="colorScale" priority="46">
      <colorScale>
        <cfvo type="min"/>
        <cfvo type="max"/>
        <color rgb="FFFF7128"/>
        <color rgb="FFFFEF9C"/>
      </colorScale>
    </cfRule>
  </conditionalFormatting>
  <conditionalFormatting sqref="M28:M31 M33">
    <cfRule type="containsText" dxfId="46" priority="5097" stopIfTrue="1" operator="containsText" text="No">
      <formula>NOT(ISERROR(SEARCH("No",M28)))</formula>
    </cfRule>
    <cfRule type="containsText" dxfId="45" priority="5098" stopIfTrue="1" operator="containsText" text="Yes, still">
      <formula>NOT(ISERROR(SEARCH("Yes, still",M28)))</formula>
    </cfRule>
    <cfRule type="colorScale" priority="5099">
      <colorScale>
        <cfvo type="min"/>
        <cfvo type="max"/>
        <color rgb="FFFF7128"/>
        <color rgb="FFFFEF9C"/>
      </colorScale>
    </cfRule>
  </conditionalFormatting>
  <conditionalFormatting sqref="G52">
    <cfRule type="containsText" dxfId="44" priority="5201" stopIfTrue="1" operator="containsText" text="No">
      <formula>NOT(ISERROR(SEARCH("No",G52)))</formula>
    </cfRule>
    <cfRule type="containsText" dxfId="43" priority="5202" stopIfTrue="1" operator="containsText" text="Yes, still">
      <formula>NOT(ISERROR(SEARCH("Yes, still",G52)))</formula>
    </cfRule>
    <cfRule type="colorScale" priority="5203">
      <colorScale>
        <cfvo type="min"/>
        <cfvo type="max"/>
        <color rgb="FFFF7128"/>
        <color rgb="FFFFEF9C"/>
      </colorScale>
    </cfRule>
  </conditionalFormatting>
  <conditionalFormatting sqref="M67:M70 M72">
    <cfRule type="containsText" dxfId="42" priority="5206" stopIfTrue="1" operator="containsText" text="No">
      <formula>NOT(ISERROR(SEARCH("No",M67)))</formula>
    </cfRule>
    <cfRule type="containsText" dxfId="41" priority="5207" stopIfTrue="1" operator="containsText" text="Yes, still">
      <formula>NOT(ISERROR(SEARCH("Yes, still",M67)))</formula>
    </cfRule>
    <cfRule type="colorScale" priority="5208">
      <colorScale>
        <cfvo type="min"/>
        <cfvo type="max"/>
        <color rgb="FFFF7128"/>
        <color rgb="FFFFEF9C"/>
      </colorScale>
    </cfRule>
  </conditionalFormatting>
  <conditionalFormatting sqref="M32">
    <cfRule type="containsText" dxfId="40" priority="41" stopIfTrue="1" operator="containsText" text="No">
      <formula>NOT(ISERROR(SEARCH("No",M32)))</formula>
    </cfRule>
    <cfRule type="containsText" dxfId="39" priority="42" stopIfTrue="1" operator="containsText" text="Yes, still">
      <formula>NOT(ISERROR(SEARCH("Yes, still",M32)))</formula>
    </cfRule>
    <cfRule type="colorScale" priority="43">
      <colorScale>
        <cfvo type="min"/>
        <cfvo type="max"/>
        <color rgb="FFFF7128"/>
        <color rgb="FFFFEF9C"/>
      </colorScale>
    </cfRule>
  </conditionalFormatting>
  <conditionalFormatting sqref="L231">
    <cfRule type="cellIs" dxfId="38" priority="40" stopIfTrue="1" operator="greaterThan">
      <formula>1.2499</formula>
    </cfRule>
  </conditionalFormatting>
  <conditionalFormatting sqref="M231">
    <cfRule type="containsText" dxfId="37" priority="37" stopIfTrue="1" operator="containsText" text="No">
      <formula>NOT(ISERROR(SEARCH("No",M231)))</formula>
    </cfRule>
    <cfRule type="containsText" dxfId="36" priority="38" stopIfTrue="1" operator="containsText" text="Yes, still">
      <formula>NOT(ISERROR(SEARCH("Yes, still",M231)))</formula>
    </cfRule>
    <cfRule type="colorScale" priority="39">
      <colorScale>
        <cfvo type="min"/>
        <cfvo type="max"/>
        <color rgb="FFFF7128"/>
        <color rgb="FFFFEF9C"/>
      </colorScale>
    </cfRule>
  </conditionalFormatting>
  <conditionalFormatting sqref="L211">
    <cfRule type="cellIs" dxfId="35" priority="36" stopIfTrue="1" operator="greaterThan">
      <formula>1.2499</formula>
    </cfRule>
  </conditionalFormatting>
  <conditionalFormatting sqref="M211">
    <cfRule type="containsText" dxfId="34" priority="33" stopIfTrue="1" operator="containsText" text="No">
      <formula>NOT(ISERROR(SEARCH("No",M211)))</formula>
    </cfRule>
    <cfRule type="containsText" dxfId="33" priority="34" stopIfTrue="1" operator="containsText" text="Yes, still">
      <formula>NOT(ISERROR(SEARCH("Yes, still",M211)))</formula>
    </cfRule>
    <cfRule type="colorScale" priority="35">
      <colorScale>
        <cfvo type="min"/>
        <cfvo type="max"/>
        <color rgb="FFFF7128"/>
        <color rgb="FFFFEF9C"/>
      </colorScale>
    </cfRule>
  </conditionalFormatting>
  <conditionalFormatting sqref="L191">
    <cfRule type="cellIs" dxfId="32" priority="32" stopIfTrue="1" operator="greaterThan">
      <formula>1.2499</formula>
    </cfRule>
  </conditionalFormatting>
  <conditionalFormatting sqref="M191">
    <cfRule type="containsText" dxfId="31" priority="29" stopIfTrue="1" operator="containsText" text="No">
      <formula>NOT(ISERROR(SEARCH("No",M191)))</formula>
    </cfRule>
    <cfRule type="containsText" dxfId="30" priority="30" stopIfTrue="1" operator="containsText" text="Yes, still">
      <formula>NOT(ISERROR(SEARCH("Yes, still",M191)))</formula>
    </cfRule>
    <cfRule type="colorScale" priority="31">
      <colorScale>
        <cfvo type="min"/>
        <cfvo type="max"/>
        <color rgb="FFFF7128"/>
        <color rgb="FFFFEF9C"/>
      </colorScale>
    </cfRule>
  </conditionalFormatting>
  <conditionalFormatting sqref="L171">
    <cfRule type="cellIs" dxfId="29" priority="28" stopIfTrue="1" operator="greaterThan">
      <formula>1.2499</formula>
    </cfRule>
  </conditionalFormatting>
  <conditionalFormatting sqref="M171">
    <cfRule type="containsText" dxfId="28" priority="25" stopIfTrue="1" operator="containsText" text="No">
      <formula>NOT(ISERROR(SEARCH("No",M171)))</formula>
    </cfRule>
    <cfRule type="containsText" dxfId="27" priority="26" stopIfTrue="1" operator="containsText" text="Yes, still">
      <formula>NOT(ISERROR(SEARCH("Yes, still",M171)))</formula>
    </cfRule>
    <cfRule type="colorScale" priority="27">
      <colorScale>
        <cfvo type="min"/>
        <cfvo type="max"/>
        <color rgb="FFFF7128"/>
        <color rgb="FFFFEF9C"/>
      </colorScale>
    </cfRule>
  </conditionalFormatting>
  <conditionalFormatting sqref="L151">
    <cfRule type="cellIs" dxfId="26" priority="24" stopIfTrue="1" operator="greaterThan">
      <formula>1.2499</formula>
    </cfRule>
  </conditionalFormatting>
  <conditionalFormatting sqref="M151">
    <cfRule type="containsText" dxfId="25" priority="21" stopIfTrue="1" operator="containsText" text="No">
      <formula>NOT(ISERROR(SEARCH("No",M151)))</formula>
    </cfRule>
    <cfRule type="containsText" dxfId="24" priority="22" stopIfTrue="1" operator="containsText" text="Yes, still">
      <formula>NOT(ISERROR(SEARCH("Yes, still",M151)))</formula>
    </cfRule>
    <cfRule type="colorScale" priority="23">
      <colorScale>
        <cfvo type="min"/>
        <cfvo type="max"/>
        <color rgb="FFFF7128"/>
        <color rgb="FFFFEF9C"/>
      </colorScale>
    </cfRule>
  </conditionalFormatting>
  <conditionalFormatting sqref="L131">
    <cfRule type="cellIs" dxfId="23" priority="20" stopIfTrue="1" operator="greaterThan">
      <formula>1.2499</formula>
    </cfRule>
  </conditionalFormatting>
  <conditionalFormatting sqref="M131">
    <cfRule type="containsText" dxfId="22" priority="17" stopIfTrue="1" operator="containsText" text="No">
      <formula>NOT(ISERROR(SEARCH("No",M131)))</formula>
    </cfRule>
    <cfRule type="containsText" dxfId="21" priority="18" stopIfTrue="1" operator="containsText" text="Yes, still">
      <formula>NOT(ISERROR(SEARCH("Yes, still",M131)))</formula>
    </cfRule>
    <cfRule type="colorScale" priority="19">
      <colorScale>
        <cfvo type="min"/>
        <cfvo type="max"/>
        <color rgb="FFFF7128"/>
        <color rgb="FFFFEF9C"/>
      </colorScale>
    </cfRule>
  </conditionalFormatting>
  <conditionalFormatting sqref="L111">
    <cfRule type="cellIs" dxfId="20" priority="16" stopIfTrue="1" operator="greaterThan">
      <formula>1.2499</formula>
    </cfRule>
  </conditionalFormatting>
  <conditionalFormatting sqref="M111">
    <cfRule type="containsText" dxfId="19" priority="13" stopIfTrue="1" operator="containsText" text="No">
      <formula>NOT(ISERROR(SEARCH("No",M111)))</formula>
    </cfRule>
    <cfRule type="containsText" dxfId="18" priority="14" stopIfTrue="1" operator="containsText" text="Yes, still">
      <formula>NOT(ISERROR(SEARCH("Yes, still",M111)))</formula>
    </cfRule>
    <cfRule type="colorScale" priority="15">
      <colorScale>
        <cfvo type="min"/>
        <cfvo type="max"/>
        <color rgb="FFFF7128"/>
        <color rgb="FFFFEF9C"/>
      </colorScale>
    </cfRule>
  </conditionalFormatting>
  <conditionalFormatting sqref="L91">
    <cfRule type="cellIs" dxfId="17" priority="12" stopIfTrue="1" operator="greaterThan">
      <formula>1.2499</formula>
    </cfRule>
  </conditionalFormatting>
  <conditionalFormatting sqref="M91">
    <cfRule type="containsText" dxfId="16" priority="9" stopIfTrue="1" operator="containsText" text="No">
      <formula>NOT(ISERROR(SEARCH("No",M91)))</formula>
    </cfRule>
    <cfRule type="containsText" dxfId="15" priority="10" stopIfTrue="1" operator="containsText" text="Yes, still">
      <formula>NOT(ISERROR(SEARCH("Yes, still",M91)))</formula>
    </cfRule>
    <cfRule type="colorScale" priority="11">
      <colorScale>
        <cfvo type="min"/>
        <cfvo type="max"/>
        <color rgb="FFFF7128"/>
        <color rgb="FFFFEF9C"/>
      </colorScale>
    </cfRule>
  </conditionalFormatting>
  <conditionalFormatting sqref="L71">
    <cfRule type="cellIs" dxfId="14" priority="8" stopIfTrue="1" operator="greaterThan">
      <formula>1.2499</formula>
    </cfRule>
  </conditionalFormatting>
  <conditionalFormatting sqref="M71">
    <cfRule type="containsText" dxfId="13" priority="5" stopIfTrue="1" operator="containsText" text="No">
      <formula>NOT(ISERROR(SEARCH("No",M71)))</formula>
    </cfRule>
    <cfRule type="containsText" dxfId="12" priority="6" stopIfTrue="1" operator="containsText" text="Yes, still">
      <formula>NOT(ISERROR(SEARCH("Yes, still",M71)))</formula>
    </cfRule>
    <cfRule type="colorScale" priority="7">
      <colorScale>
        <cfvo type="min"/>
        <cfvo type="max"/>
        <color rgb="FFFF7128"/>
        <color rgb="FFFFEF9C"/>
      </colorScale>
    </cfRule>
  </conditionalFormatting>
  <conditionalFormatting sqref="F51">
    <cfRule type="cellIs" dxfId="11" priority="4" stopIfTrue="1" operator="greaterThan">
      <formula>1.2499</formula>
    </cfRule>
  </conditionalFormatting>
  <conditionalFormatting sqref="G51">
    <cfRule type="containsText" dxfId="10" priority="1" stopIfTrue="1" operator="containsText" text="No">
      <formula>NOT(ISERROR(SEARCH("No",G51)))</formula>
    </cfRule>
    <cfRule type="containsText" dxfId="9" priority="2" stopIfTrue="1" operator="containsText" text="Yes, still">
      <formula>NOT(ISERROR(SEARCH("Yes, still",G51)))</formula>
    </cfRule>
    <cfRule type="colorScale" priority="3">
      <colorScale>
        <cfvo type="min"/>
        <cfvo type="max"/>
        <color rgb="FFFF7128"/>
        <color rgb="FFFFEF9C"/>
      </colorScale>
    </cfRule>
  </conditionalFormatting>
  <pageMargins left="0" right="0" top="0.74803149606299213" bottom="0.74803149606299213" header="0.31496062992125984" footer="0.31496062992125984"/>
  <pageSetup paperSize="8" scale="41"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L264"/>
  <sheetViews>
    <sheetView zoomScale="90" zoomScaleNormal="90" workbookViewId="0">
      <selection activeCell="A19" sqref="A19"/>
    </sheetView>
  </sheetViews>
  <sheetFormatPr defaultColWidth="9.140625" defaultRowHeight="14.25" x14ac:dyDescent="0.2"/>
  <cols>
    <col min="1" max="1" width="34.42578125" style="47" customWidth="1"/>
    <col min="2" max="2" width="59.85546875" style="47" customWidth="1"/>
    <col min="3" max="3" width="20.42578125" style="42" customWidth="1"/>
    <col min="4" max="4" width="31" style="1" customWidth="1"/>
    <col min="5" max="5" width="12.28515625" style="1" bestFit="1" customWidth="1"/>
    <col min="6" max="6" width="11.28515625" style="1" bestFit="1" customWidth="1"/>
    <col min="7" max="16384" width="9.140625" style="1"/>
  </cols>
  <sheetData>
    <row r="1" spans="1:12" ht="23.25" x14ac:dyDescent="0.2">
      <c r="A1" s="920" t="s">
        <v>1</v>
      </c>
      <c r="B1" s="921"/>
      <c r="C1" s="921"/>
      <c r="D1" s="922"/>
      <c r="E1" s="6"/>
      <c r="F1" s="6"/>
      <c r="G1" s="6"/>
      <c r="H1" s="6"/>
      <c r="I1" s="6"/>
      <c r="J1" s="6"/>
      <c r="K1" s="6"/>
    </row>
    <row r="2" spans="1:12" ht="12.75" x14ac:dyDescent="0.2">
      <c r="A2" s="923" t="s">
        <v>286</v>
      </c>
      <c r="B2" s="924"/>
      <c r="C2" s="924"/>
      <c r="D2" s="925"/>
      <c r="E2" s="2"/>
      <c r="F2" s="2"/>
      <c r="G2" s="2"/>
      <c r="H2" s="2"/>
      <c r="I2" s="2"/>
      <c r="J2" s="2"/>
      <c r="K2" s="2"/>
    </row>
    <row r="3" spans="1:12" ht="12.75" x14ac:dyDescent="0.2">
      <c r="A3" s="926" t="s">
        <v>38</v>
      </c>
      <c r="B3" s="927"/>
      <c r="C3" s="927"/>
      <c r="D3" s="928"/>
      <c r="E3" s="2"/>
      <c r="F3" s="2"/>
      <c r="G3" s="2"/>
      <c r="H3" s="2"/>
      <c r="I3" s="2"/>
      <c r="J3" s="2"/>
      <c r="K3" s="2"/>
    </row>
    <row r="4" spans="1:12" ht="12.75" x14ac:dyDescent="0.2">
      <c r="A4" s="831"/>
      <c r="B4" s="817"/>
      <c r="C4" s="817"/>
      <c r="D4" s="832"/>
      <c r="E4" s="2"/>
      <c r="F4" s="2"/>
      <c r="G4" s="2"/>
      <c r="H4" s="2"/>
      <c r="I4" s="2"/>
      <c r="J4" s="2"/>
      <c r="K4" s="2"/>
    </row>
    <row r="5" spans="1:12" ht="13.5" thickBot="1" x14ac:dyDescent="0.25">
      <c r="A5" s="917" t="s">
        <v>206</v>
      </c>
      <c r="B5" s="918"/>
      <c r="C5" s="918"/>
      <c r="D5" s="919"/>
      <c r="E5" s="2"/>
      <c r="F5" s="2"/>
      <c r="G5" s="2"/>
      <c r="H5" s="2"/>
      <c r="I5" s="2"/>
      <c r="J5" s="2"/>
      <c r="K5" s="2"/>
    </row>
    <row r="7" spans="1:12" ht="30" customHeight="1" x14ac:dyDescent="0.2">
      <c r="A7" s="929" t="s">
        <v>210</v>
      </c>
      <c r="B7" s="929"/>
      <c r="C7" s="929"/>
    </row>
    <row r="8" spans="1:12" hidden="1" x14ac:dyDescent="0.2"/>
    <row r="10" spans="1:12" ht="15" customHeight="1" x14ac:dyDescent="0.2">
      <c r="A10" s="3" t="s">
        <v>3</v>
      </c>
      <c r="B10" s="902">
        <f>'Cover Sheet'!$D$9</f>
        <v>0</v>
      </c>
      <c r="C10" s="903"/>
      <c r="D10" s="662"/>
    </row>
    <row r="11" spans="1:12" ht="15" customHeight="1" x14ac:dyDescent="0.2">
      <c r="A11" s="3" t="s">
        <v>13</v>
      </c>
      <c r="B11" s="902">
        <f>'Cover Sheet'!$D$10</f>
        <v>0</v>
      </c>
      <c r="C11" s="903"/>
      <c r="D11" s="662"/>
    </row>
    <row r="12" spans="1:12" ht="15" customHeight="1" x14ac:dyDescent="0.2">
      <c r="A12" s="3" t="s">
        <v>4</v>
      </c>
      <c r="B12" s="902">
        <f>'Cover Sheet'!$D$11</f>
        <v>0</v>
      </c>
      <c r="C12" s="903"/>
      <c r="D12" s="662"/>
    </row>
    <row r="13" spans="1:12" ht="15" customHeight="1" x14ac:dyDescent="0.2">
      <c r="A13" s="442" t="s">
        <v>204</v>
      </c>
      <c r="B13" s="12" t="str">
        <f>IF(ISBLANK('Cover Sheet'!$D$14)=TRUE,"",'Cover Sheet'!$D$14)</f>
        <v/>
      </c>
      <c r="C13" s="686" t="s">
        <v>14</v>
      </c>
      <c r="D13" s="133" t="str">
        <f>IF(ISBLANK('Cover Sheet'!$F$14)=TRUE,"",'Cover Sheet'!$F$14)</f>
        <v/>
      </c>
    </row>
    <row r="14" spans="1:12" ht="15" customHeight="1" x14ac:dyDescent="0.2">
      <c r="A14" s="442" t="s">
        <v>197</v>
      </c>
      <c r="B14" s="12" t="str">
        <f>IF(ISBLANK('Cover Sheet'!$D$15)=TRUE,"",'Cover Sheet'!$D$15)</f>
        <v/>
      </c>
      <c r="C14" s="11" t="s">
        <v>14</v>
      </c>
      <c r="D14" s="133" t="str">
        <f>IF(ISBLANK('Cover Sheet'!$F$15)=TRUE,"",'Cover Sheet'!$F$15)</f>
        <v/>
      </c>
    </row>
    <row r="15" spans="1:12" ht="15" customHeight="1" x14ac:dyDescent="0.2">
      <c r="A15" s="3" t="s">
        <v>8</v>
      </c>
      <c r="B15" s="902">
        <f>'Cover Sheet'!$D$17</f>
        <v>0</v>
      </c>
      <c r="C15" s="903"/>
      <c r="D15" s="662"/>
    </row>
    <row r="16" spans="1:12" ht="14.25" customHeight="1" x14ac:dyDescent="0.4">
      <c r="B16" s="43"/>
      <c r="F16" s="905"/>
      <c r="G16" s="906"/>
      <c r="H16" s="906"/>
      <c r="I16" s="906"/>
      <c r="J16" s="204"/>
      <c r="K16" s="204"/>
      <c r="L16" s="204"/>
    </row>
    <row r="17" spans="1:12" ht="30" x14ac:dyDescent="0.4">
      <c r="A17" s="48" t="s">
        <v>15</v>
      </c>
      <c r="B17" s="46"/>
      <c r="C17" s="49"/>
      <c r="D17" s="44"/>
      <c r="F17" s="916"/>
      <c r="G17" s="916"/>
      <c r="H17" s="916"/>
      <c r="I17" s="916"/>
      <c r="J17" s="916"/>
      <c r="K17" s="916"/>
      <c r="L17" s="916"/>
    </row>
    <row r="18" spans="1:12" s="397" customFormat="1" ht="24" customHeight="1" x14ac:dyDescent="0.2">
      <c r="A18" s="395" t="s">
        <v>39</v>
      </c>
      <c r="B18" s="395" t="s">
        <v>205</v>
      </c>
      <c r="C18" s="396" t="s">
        <v>40</v>
      </c>
      <c r="D18" s="45" t="s">
        <v>115</v>
      </c>
    </row>
    <row r="19" spans="1:12" ht="12.75" x14ac:dyDescent="0.2">
      <c r="A19" s="22"/>
      <c r="B19" s="41"/>
      <c r="C19" s="456"/>
      <c r="D19" s="77"/>
    </row>
    <row r="20" spans="1:12" ht="12.75" x14ac:dyDescent="0.2">
      <c r="A20" s="22"/>
      <c r="B20" s="41"/>
      <c r="C20" s="457"/>
      <c r="D20" s="78"/>
    </row>
    <row r="21" spans="1:12" ht="12.75" x14ac:dyDescent="0.2">
      <c r="A21" s="22"/>
      <c r="B21" s="41"/>
      <c r="C21" s="457"/>
      <c r="D21" s="78"/>
    </row>
    <row r="22" spans="1:12" ht="12.75" x14ac:dyDescent="0.2">
      <c r="A22" s="22"/>
      <c r="B22" s="41"/>
      <c r="C22" s="457"/>
      <c r="D22" s="78"/>
    </row>
    <row r="23" spans="1:12" ht="12.75" x14ac:dyDescent="0.2">
      <c r="A23" s="22"/>
      <c r="B23" s="41"/>
      <c r="C23" s="457"/>
      <c r="D23" s="78"/>
    </row>
    <row r="24" spans="1:12" ht="12.75" x14ac:dyDescent="0.2">
      <c r="A24" s="22"/>
      <c r="B24" s="41"/>
      <c r="C24" s="457"/>
      <c r="D24" s="78"/>
    </row>
    <row r="25" spans="1:12" ht="12.75" x14ac:dyDescent="0.2">
      <c r="A25" s="22"/>
      <c r="B25" s="41"/>
      <c r="C25" s="457"/>
      <c r="D25" s="78"/>
    </row>
    <row r="26" spans="1:12" ht="12.75" x14ac:dyDescent="0.2">
      <c r="A26" s="22"/>
      <c r="B26" s="41"/>
      <c r="C26" s="457"/>
      <c r="D26" s="78"/>
    </row>
    <row r="27" spans="1:12" ht="12.75" x14ac:dyDescent="0.2">
      <c r="A27" s="22"/>
      <c r="B27" s="41"/>
      <c r="C27" s="457"/>
      <c r="D27" s="78"/>
    </row>
    <row r="28" spans="1:12" ht="12.75" x14ac:dyDescent="0.2">
      <c r="A28" s="22"/>
      <c r="B28" s="41"/>
      <c r="C28" s="457"/>
      <c r="D28" s="78"/>
    </row>
    <row r="29" spans="1:12" ht="12.75" x14ac:dyDescent="0.2">
      <c r="A29" s="22"/>
      <c r="B29" s="41"/>
      <c r="C29" s="457"/>
      <c r="D29" s="78"/>
    </row>
    <row r="30" spans="1:12" ht="12.75" x14ac:dyDescent="0.2">
      <c r="A30" s="22"/>
      <c r="B30" s="41"/>
      <c r="C30" s="456"/>
      <c r="D30" s="78"/>
    </row>
    <row r="31" spans="1:12" ht="12.75" x14ac:dyDescent="0.2">
      <c r="A31" s="22"/>
      <c r="B31" s="41"/>
      <c r="C31" s="456"/>
      <c r="D31" s="78"/>
    </row>
    <row r="32" spans="1:12" ht="12.75" x14ac:dyDescent="0.2">
      <c r="A32" s="22"/>
      <c r="B32" s="41"/>
      <c r="C32" s="456"/>
      <c r="D32" s="78"/>
    </row>
    <row r="33" spans="1:7" ht="12.75" x14ac:dyDescent="0.2">
      <c r="A33" s="22"/>
      <c r="B33" s="41"/>
      <c r="C33" s="456"/>
      <c r="D33" s="78"/>
    </row>
    <row r="34" spans="1:7" ht="12.75" x14ac:dyDescent="0.2">
      <c r="A34" s="22"/>
      <c r="B34" s="41"/>
      <c r="C34" s="456"/>
      <c r="D34" s="78"/>
    </row>
    <row r="35" spans="1:7" ht="12.75" x14ac:dyDescent="0.2">
      <c r="A35" s="22"/>
      <c r="B35" s="41"/>
      <c r="C35" s="456"/>
      <c r="D35" s="78"/>
    </row>
    <row r="36" spans="1:7" ht="12.75" x14ac:dyDescent="0.2">
      <c r="A36" s="22"/>
      <c r="B36" s="41"/>
      <c r="C36" s="456"/>
      <c r="D36" s="78"/>
    </row>
    <row r="37" spans="1:7" ht="12.75" x14ac:dyDescent="0.2">
      <c r="A37" s="22"/>
      <c r="B37" s="41"/>
      <c r="C37" s="456"/>
      <c r="D37" s="78"/>
    </row>
    <row r="38" spans="1:7" ht="12.75" x14ac:dyDescent="0.2">
      <c r="A38" s="22"/>
      <c r="B38" s="65"/>
      <c r="C38" s="456"/>
      <c r="D38" s="78"/>
    </row>
    <row r="39" spans="1:7" x14ac:dyDescent="0.2">
      <c r="B39" s="212" t="s">
        <v>141</v>
      </c>
      <c r="C39" s="458">
        <f>SUM(C19:C38)</f>
        <v>0</v>
      </c>
      <c r="D39" s="50" t="b">
        <f>AND(C39='Financial Report'!D60)</f>
        <v>1</v>
      </c>
    </row>
    <row r="40" spans="1:7" x14ac:dyDescent="0.2">
      <c r="B40" s="213"/>
      <c r="C40" s="214"/>
      <c r="D40" s="28"/>
    </row>
    <row r="42" spans="1:7" ht="30" x14ac:dyDescent="0.4">
      <c r="A42" s="48" t="s">
        <v>24</v>
      </c>
      <c r="B42" s="46"/>
      <c r="C42" s="49"/>
      <c r="D42" s="44"/>
    </row>
    <row r="43" spans="1:7" ht="24" x14ac:dyDescent="0.2">
      <c r="A43" s="395" t="s">
        <v>39</v>
      </c>
      <c r="B43" s="395" t="s">
        <v>205</v>
      </c>
      <c r="C43" s="396" t="s">
        <v>40</v>
      </c>
      <c r="D43" s="45" t="s">
        <v>115</v>
      </c>
    </row>
    <row r="44" spans="1:7" ht="12.75" x14ac:dyDescent="0.2">
      <c r="A44" s="22"/>
      <c r="B44" s="66"/>
      <c r="C44" s="456"/>
      <c r="D44" s="77"/>
    </row>
    <row r="45" spans="1:7" ht="12.75" x14ac:dyDescent="0.2">
      <c r="A45" s="22"/>
      <c r="B45" s="66"/>
      <c r="C45" s="457"/>
      <c r="D45" s="78"/>
    </row>
    <row r="46" spans="1:7" ht="12.75" x14ac:dyDescent="0.2">
      <c r="A46" s="22"/>
      <c r="B46" s="66"/>
      <c r="C46" s="457"/>
      <c r="D46" s="78"/>
      <c r="E46" s="215"/>
      <c r="F46" s="215"/>
      <c r="G46" s="215"/>
    </row>
    <row r="47" spans="1:7" ht="12.75" x14ac:dyDescent="0.2">
      <c r="A47" s="22"/>
      <c r="B47" s="66"/>
      <c r="C47" s="457"/>
      <c r="D47" s="78"/>
      <c r="E47" s="215"/>
      <c r="F47" s="215"/>
      <c r="G47" s="215"/>
    </row>
    <row r="48" spans="1:7" ht="12.75" x14ac:dyDescent="0.2">
      <c r="A48" s="22"/>
      <c r="B48" s="66"/>
      <c r="C48" s="457"/>
      <c r="D48" s="78"/>
      <c r="E48" s="215"/>
      <c r="F48" s="215"/>
      <c r="G48" s="215"/>
    </row>
    <row r="49" spans="1:7" ht="12.75" x14ac:dyDescent="0.2">
      <c r="A49" s="22"/>
      <c r="B49" s="66"/>
      <c r="C49" s="457"/>
      <c r="D49" s="78"/>
      <c r="E49" s="215"/>
      <c r="F49" s="215"/>
      <c r="G49" s="215"/>
    </row>
    <row r="50" spans="1:7" ht="12.75" x14ac:dyDescent="0.2">
      <c r="A50" s="22"/>
      <c r="B50" s="66"/>
      <c r="C50" s="457"/>
      <c r="D50" s="78"/>
      <c r="E50" s="215"/>
      <c r="F50" s="215"/>
      <c r="G50" s="215"/>
    </row>
    <row r="51" spans="1:7" ht="12.75" x14ac:dyDescent="0.2">
      <c r="A51" s="22"/>
      <c r="B51" s="66"/>
      <c r="C51" s="457"/>
      <c r="D51" s="78"/>
      <c r="E51" s="215"/>
      <c r="F51" s="215"/>
      <c r="G51" s="215"/>
    </row>
    <row r="52" spans="1:7" ht="12.75" x14ac:dyDescent="0.2">
      <c r="A52" s="22"/>
      <c r="B52" s="66"/>
      <c r="C52" s="457"/>
      <c r="D52" s="78"/>
      <c r="E52" s="215"/>
      <c r="F52" s="215"/>
      <c r="G52" s="215"/>
    </row>
    <row r="53" spans="1:7" ht="12.75" x14ac:dyDescent="0.2">
      <c r="A53" s="22"/>
      <c r="B53" s="66"/>
      <c r="C53" s="457"/>
      <c r="D53" s="78"/>
      <c r="E53" s="215"/>
      <c r="F53" s="215"/>
      <c r="G53" s="215"/>
    </row>
    <row r="54" spans="1:7" ht="12.75" x14ac:dyDescent="0.2">
      <c r="A54" s="22"/>
      <c r="B54" s="66"/>
      <c r="C54" s="457"/>
      <c r="D54" s="78"/>
      <c r="E54" s="215"/>
      <c r="F54" s="215"/>
      <c r="G54" s="215"/>
    </row>
    <row r="55" spans="1:7" ht="12.75" x14ac:dyDescent="0.2">
      <c r="A55" s="22"/>
      <c r="B55" s="66"/>
      <c r="C55" s="456"/>
      <c r="D55" s="78"/>
      <c r="E55" s="215"/>
      <c r="F55" s="215"/>
      <c r="G55" s="215"/>
    </row>
    <row r="56" spans="1:7" ht="12.75" x14ac:dyDescent="0.2">
      <c r="A56" s="22"/>
      <c r="B56" s="66"/>
      <c r="C56" s="456"/>
      <c r="D56" s="78"/>
      <c r="E56" s="215"/>
      <c r="F56" s="215"/>
      <c r="G56" s="215"/>
    </row>
    <row r="57" spans="1:7" ht="12.75" x14ac:dyDescent="0.2">
      <c r="A57" s="22"/>
      <c r="B57" s="66"/>
      <c r="C57" s="456"/>
      <c r="D57" s="78"/>
      <c r="E57" s="215"/>
      <c r="F57" s="215"/>
      <c r="G57" s="215"/>
    </row>
    <row r="58" spans="1:7" ht="12.75" x14ac:dyDescent="0.2">
      <c r="A58" s="22"/>
      <c r="B58" s="66"/>
      <c r="C58" s="456"/>
      <c r="D58" s="78"/>
      <c r="E58" s="215"/>
      <c r="F58" s="215"/>
      <c r="G58" s="215"/>
    </row>
    <row r="59" spans="1:7" ht="12.75" x14ac:dyDescent="0.2">
      <c r="A59" s="22"/>
      <c r="B59" s="66"/>
      <c r="C59" s="456"/>
      <c r="D59" s="78"/>
      <c r="E59" s="215"/>
      <c r="F59" s="215"/>
      <c r="G59" s="215"/>
    </row>
    <row r="60" spans="1:7" ht="12.75" x14ac:dyDescent="0.2">
      <c r="A60" s="22"/>
      <c r="B60" s="66"/>
      <c r="C60" s="456"/>
      <c r="D60" s="78"/>
      <c r="E60" s="215"/>
      <c r="F60" s="215"/>
      <c r="G60" s="215"/>
    </row>
    <row r="61" spans="1:7" ht="12.75" x14ac:dyDescent="0.2">
      <c r="A61" s="22"/>
      <c r="B61" s="66"/>
      <c r="C61" s="456"/>
      <c r="D61" s="78"/>
      <c r="E61" s="215"/>
      <c r="F61" s="215"/>
      <c r="G61" s="215"/>
    </row>
    <row r="62" spans="1:7" ht="12.75" x14ac:dyDescent="0.2">
      <c r="A62" s="22"/>
      <c r="B62" s="66"/>
      <c r="C62" s="456"/>
      <c r="D62" s="78"/>
      <c r="E62" s="215"/>
      <c r="F62" s="215"/>
      <c r="G62" s="215"/>
    </row>
    <row r="63" spans="1:7" ht="12.75" x14ac:dyDescent="0.2">
      <c r="A63" s="22"/>
      <c r="B63" s="66"/>
      <c r="C63" s="456"/>
      <c r="D63" s="78"/>
    </row>
    <row r="64" spans="1:7" x14ac:dyDescent="0.2">
      <c r="B64" s="212" t="s">
        <v>142</v>
      </c>
      <c r="C64" s="458">
        <f>SUM(C44:C63)</f>
        <v>0</v>
      </c>
      <c r="D64" s="50" t="b">
        <f>AND(C64='Financial Report'!J80)</f>
        <v>1</v>
      </c>
    </row>
    <row r="65" spans="1:8" x14ac:dyDescent="0.2">
      <c r="B65" s="213"/>
      <c r="C65" s="213"/>
      <c r="D65" s="28"/>
    </row>
    <row r="67" spans="1:8" ht="30" x14ac:dyDescent="0.4">
      <c r="A67" s="48" t="s">
        <v>30</v>
      </c>
      <c r="B67" s="46"/>
      <c r="C67" s="49"/>
      <c r="D67" s="44"/>
    </row>
    <row r="68" spans="1:8" ht="24" x14ac:dyDescent="0.2">
      <c r="A68" s="395" t="s">
        <v>39</v>
      </c>
      <c r="B68" s="395" t="s">
        <v>205</v>
      </c>
      <c r="C68" s="396" t="s">
        <v>40</v>
      </c>
      <c r="D68" s="45" t="s">
        <v>115</v>
      </c>
    </row>
    <row r="69" spans="1:8" ht="12.75" x14ac:dyDescent="0.2">
      <c r="A69" s="22"/>
      <c r="B69" s="66"/>
      <c r="C69" s="457"/>
      <c r="D69" s="216"/>
      <c r="E69" s="217"/>
      <c r="F69" s="217"/>
      <c r="G69" s="217"/>
      <c r="H69" s="217"/>
    </row>
    <row r="70" spans="1:8" ht="12.75" x14ac:dyDescent="0.2">
      <c r="A70" s="22"/>
      <c r="B70" s="66"/>
      <c r="C70" s="457"/>
      <c r="D70" s="218"/>
      <c r="E70" s="217"/>
      <c r="F70" s="217"/>
      <c r="G70" s="217"/>
      <c r="H70" s="217"/>
    </row>
    <row r="71" spans="1:8" ht="12.75" x14ac:dyDescent="0.2">
      <c r="A71" s="22"/>
      <c r="B71" s="66"/>
      <c r="C71" s="457"/>
      <c r="D71" s="218"/>
      <c r="E71" s="217"/>
      <c r="F71" s="217"/>
      <c r="G71" s="217"/>
      <c r="H71" s="217"/>
    </row>
    <row r="72" spans="1:8" ht="12.75" x14ac:dyDescent="0.2">
      <c r="A72" s="22"/>
      <c r="B72" s="39"/>
      <c r="C72" s="457"/>
      <c r="D72" s="78"/>
    </row>
    <row r="73" spans="1:8" ht="12.75" x14ac:dyDescent="0.2">
      <c r="A73" s="22"/>
      <c r="B73" s="39"/>
      <c r="C73" s="457"/>
      <c r="D73" s="78"/>
    </row>
    <row r="74" spans="1:8" ht="12.75" x14ac:dyDescent="0.2">
      <c r="A74" s="22"/>
      <c r="B74" s="39"/>
      <c r="C74" s="457"/>
      <c r="D74" s="78"/>
    </row>
    <row r="75" spans="1:8" ht="12.75" x14ac:dyDescent="0.2">
      <c r="A75" s="22"/>
      <c r="B75" s="39"/>
      <c r="C75" s="457"/>
      <c r="D75" s="78"/>
    </row>
    <row r="76" spans="1:8" ht="12.75" x14ac:dyDescent="0.2">
      <c r="A76" s="22"/>
      <c r="B76" s="39"/>
      <c r="C76" s="457"/>
      <c r="D76" s="78"/>
    </row>
    <row r="77" spans="1:8" ht="12.75" x14ac:dyDescent="0.2">
      <c r="A77" s="22"/>
      <c r="B77" s="39"/>
      <c r="C77" s="457"/>
      <c r="D77" s="78"/>
    </row>
    <row r="78" spans="1:8" ht="12.75" x14ac:dyDescent="0.2">
      <c r="A78" s="22"/>
      <c r="B78" s="39"/>
      <c r="C78" s="457"/>
      <c r="D78" s="78"/>
    </row>
    <row r="79" spans="1:8" ht="12.75" x14ac:dyDescent="0.2">
      <c r="A79" s="22"/>
      <c r="B79" s="39"/>
      <c r="C79" s="457"/>
      <c r="D79" s="78"/>
    </row>
    <row r="80" spans="1:8" ht="12.75" x14ac:dyDescent="0.2">
      <c r="A80" s="22"/>
      <c r="B80" s="39"/>
      <c r="C80" s="457"/>
      <c r="D80" s="78"/>
    </row>
    <row r="81" spans="1:8" ht="12.75" x14ac:dyDescent="0.2">
      <c r="A81" s="22"/>
      <c r="B81" s="39"/>
      <c r="C81" s="457"/>
      <c r="D81" s="78"/>
    </row>
    <row r="82" spans="1:8" ht="12.75" x14ac:dyDescent="0.2">
      <c r="A82" s="22"/>
      <c r="B82" s="39"/>
      <c r="C82" s="457"/>
      <c r="D82" s="78"/>
    </row>
    <row r="83" spans="1:8" ht="12.75" x14ac:dyDescent="0.2">
      <c r="A83" s="22"/>
      <c r="B83" s="39"/>
      <c r="C83" s="457"/>
      <c r="D83" s="78"/>
    </row>
    <row r="84" spans="1:8" ht="12.75" x14ac:dyDescent="0.2">
      <c r="A84" s="22"/>
      <c r="B84" s="39"/>
      <c r="C84" s="457"/>
      <c r="D84" s="78"/>
    </row>
    <row r="85" spans="1:8" ht="12.75" x14ac:dyDescent="0.2">
      <c r="A85" s="22"/>
      <c r="B85" s="39"/>
      <c r="C85" s="457"/>
      <c r="D85" s="78"/>
    </row>
    <row r="86" spans="1:8" ht="12.75" x14ac:dyDescent="0.2">
      <c r="A86" s="22"/>
      <c r="B86" s="39"/>
      <c r="C86" s="457"/>
      <c r="D86" s="78"/>
    </row>
    <row r="87" spans="1:8" ht="12.75" x14ac:dyDescent="0.2">
      <c r="A87" s="22"/>
      <c r="B87" s="39"/>
      <c r="C87" s="457"/>
      <c r="D87" s="78"/>
    </row>
    <row r="88" spans="1:8" ht="12.75" x14ac:dyDescent="0.2">
      <c r="A88" s="22"/>
      <c r="B88" s="39"/>
      <c r="C88" s="457"/>
      <c r="D88" s="78"/>
    </row>
    <row r="89" spans="1:8" x14ac:dyDescent="0.2">
      <c r="B89" s="212" t="s">
        <v>143</v>
      </c>
      <c r="C89" s="458">
        <f>SUM(C69:C88)</f>
        <v>0</v>
      </c>
      <c r="D89" s="50" t="b">
        <f>AND(C89='Financial Report'!J100)</f>
        <v>1</v>
      </c>
    </row>
    <row r="90" spans="1:8" x14ac:dyDescent="0.2">
      <c r="B90" s="213"/>
      <c r="C90" s="213"/>
      <c r="D90" s="28"/>
    </row>
    <row r="92" spans="1:8" ht="30" x14ac:dyDescent="0.4">
      <c r="A92" s="48" t="s">
        <v>31</v>
      </c>
      <c r="B92" s="46"/>
      <c r="C92" s="49"/>
      <c r="D92" s="44"/>
    </row>
    <row r="93" spans="1:8" ht="24" x14ac:dyDescent="0.2">
      <c r="A93" s="395" t="s">
        <v>39</v>
      </c>
      <c r="B93" s="395" t="s">
        <v>205</v>
      </c>
      <c r="C93" s="396" t="s">
        <v>40</v>
      </c>
      <c r="D93" s="45" t="s">
        <v>115</v>
      </c>
    </row>
    <row r="94" spans="1:8" ht="12.75" x14ac:dyDescent="0.2">
      <c r="A94" s="22"/>
      <c r="B94" s="66"/>
      <c r="C94" s="457"/>
      <c r="D94" s="216"/>
      <c r="E94" s="217"/>
      <c r="F94" s="217"/>
      <c r="G94" s="217"/>
      <c r="H94" s="217"/>
    </row>
    <row r="95" spans="1:8" ht="12.75" x14ac:dyDescent="0.2">
      <c r="A95" s="22"/>
      <c r="B95" s="66"/>
      <c r="C95" s="457"/>
      <c r="D95" s="218"/>
      <c r="E95" s="217"/>
      <c r="F95" s="217"/>
      <c r="G95" s="217"/>
      <c r="H95" s="217"/>
    </row>
    <row r="96" spans="1:8" ht="12.75" x14ac:dyDescent="0.2">
      <c r="A96" s="22"/>
      <c r="B96" s="66"/>
      <c r="C96" s="457"/>
      <c r="D96" s="218"/>
      <c r="E96" s="217"/>
      <c r="F96" s="217"/>
      <c r="G96" s="217"/>
      <c r="H96" s="217"/>
    </row>
    <row r="97" spans="1:8" ht="12.75" x14ac:dyDescent="0.2">
      <c r="A97" s="22"/>
      <c r="B97" s="66"/>
      <c r="C97" s="457"/>
      <c r="D97" s="218"/>
      <c r="E97" s="217"/>
      <c r="F97" s="217"/>
      <c r="G97" s="217"/>
      <c r="H97" s="217"/>
    </row>
    <row r="98" spans="1:8" ht="12.75" x14ac:dyDescent="0.2">
      <c r="A98" s="22"/>
      <c r="B98" s="66"/>
      <c r="C98" s="457"/>
      <c r="D98" s="218"/>
      <c r="E98" s="217"/>
      <c r="F98" s="217"/>
      <c r="G98" s="217"/>
      <c r="H98" s="217"/>
    </row>
    <row r="99" spans="1:8" ht="12.75" x14ac:dyDescent="0.2">
      <c r="A99" s="22"/>
      <c r="B99" s="66"/>
      <c r="C99" s="457"/>
      <c r="D99" s="218"/>
      <c r="E99" s="217"/>
      <c r="F99" s="217"/>
      <c r="G99" s="217"/>
      <c r="H99" s="217"/>
    </row>
    <row r="100" spans="1:8" ht="12.75" x14ac:dyDescent="0.2">
      <c r="A100" s="22"/>
      <c r="B100" s="66"/>
      <c r="C100" s="457"/>
      <c r="D100" s="218"/>
      <c r="E100" s="217"/>
      <c r="F100" s="217"/>
      <c r="G100" s="217"/>
      <c r="H100" s="217"/>
    </row>
    <row r="101" spans="1:8" ht="12.75" x14ac:dyDescent="0.2">
      <c r="A101" s="22"/>
      <c r="B101" s="66"/>
      <c r="C101" s="457"/>
      <c r="D101" s="218"/>
      <c r="E101" s="217"/>
      <c r="F101" s="217"/>
      <c r="G101" s="217"/>
      <c r="H101" s="217"/>
    </row>
    <row r="102" spans="1:8" ht="12.75" x14ac:dyDescent="0.2">
      <c r="A102" s="22"/>
      <c r="B102" s="66"/>
      <c r="C102" s="457"/>
      <c r="D102" s="218"/>
      <c r="E102" s="217"/>
      <c r="F102" s="217"/>
      <c r="G102" s="217"/>
      <c r="H102" s="217"/>
    </row>
    <row r="103" spans="1:8" ht="12.75" x14ac:dyDescent="0.2">
      <c r="A103" s="22"/>
      <c r="B103" s="66"/>
      <c r="C103" s="457"/>
      <c r="D103" s="218"/>
      <c r="E103" s="217"/>
      <c r="F103" s="217"/>
      <c r="G103" s="217"/>
      <c r="H103" s="217"/>
    </row>
    <row r="104" spans="1:8" ht="12.75" x14ac:dyDescent="0.2">
      <c r="A104" s="22"/>
      <c r="B104" s="66"/>
      <c r="C104" s="457"/>
      <c r="D104" s="218"/>
      <c r="E104" s="217"/>
      <c r="F104" s="217"/>
      <c r="G104" s="217"/>
      <c r="H104" s="217"/>
    </row>
    <row r="105" spans="1:8" ht="12.75" x14ac:dyDescent="0.2">
      <c r="A105" s="22"/>
      <c r="B105" s="66"/>
      <c r="C105" s="457"/>
      <c r="D105" s="218"/>
      <c r="E105" s="217"/>
      <c r="F105" s="217"/>
      <c r="G105" s="217"/>
      <c r="H105" s="217"/>
    </row>
    <row r="106" spans="1:8" ht="12.75" x14ac:dyDescent="0.2">
      <c r="A106" s="22"/>
      <c r="B106" s="66"/>
      <c r="C106" s="457"/>
      <c r="D106" s="218"/>
      <c r="E106" s="217"/>
      <c r="F106" s="217"/>
      <c r="G106" s="217"/>
      <c r="H106" s="217"/>
    </row>
    <row r="107" spans="1:8" ht="12.75" x14ac:dyDescent="0.2">
      <c r="A107" s="22"/>
      <c r="B107" s="66"/>
      <c r="C107" s="457"/>
      <c r="D107" s="218"/>
      <c r="E107" s="217"/>
      <c r="F107" s="217"/>
      <c r="G107" s="217"/>
      <c r="H107" s="217"/>
    </row>
    <row r="108" spans="1:8" ht="12.75" x14ac:dyDescent="0.2">
      <c r="A108" s="22"/>
      <c r="B108" s="66"/>
      <c r="C108" s="457"/>
      <c r="D108" s="218"/>
      <c r="E108" s="217"/>
      <c r="F108" s="217"/>
      <c r="G108" s="217"/>
      <c r="H108" s="217"/>
    </row>
    <row r="109" spans="1:8" ht="12.75" x14ac:dyDescent="0.2">
      <c r="A109" s="22"/>
      <c r="B109" s="66"/>
      <c r="C109" s="457"/>
      <c r="D109" s="218"/>
      <c r="E109" s="217"/>
      <c r="F109" s="217"/>
      <c r="G109" s="217"/>
      <c r="H109" s="217"/>
    </row>
    <row r="110" spans="1:8" ht="12.75" x14ac:dyDescent="0.2">
      <c r="A110" s="22"/>
      <c r="B110" s="66"/>
      <c r="C110" s="457"/>
      <c r="D110" s="218"/>
      <c r="E110" s="217"/>
      <c r="F110" s="217"/>
      <c r="G110" s="217"/>
      <c r="H110" s="217"/>
    </row>
    <row r="111" spans="1:8" ht="12.75" x14ac:dyDescent="0.2">
      <c r="A111" s="22"/>
      <c r="B111" s="66"/>
      <c r="C111" s="457"/>
      <c r="D111" s="218"/>
      <c r="E111" s="217"/>
      <c r="F111" s="217"/>
      <c r="G111" s="217"/>
      <c r="H111" s="217"/>
    </row>
    <row r="112" spans="1:8" ht="12.75" x14ac:dyDescent="0.2">
      <c r="A112" s="22"/>
      <c r="B112" s="66"/>
      <c r="C112" s="457"/>
      <c r="D112" s="218"/>
      <c r="E112" s="217"/>
      <c r="F112" s="217"/>
      <c r="G112" s="217"/>
      <c r="H112" s="217"/>
    </row>
    <row r="113" spans="1:8" ht="12.75" x14ac:dyDescent="0.2">
      <c r="A113" s="22"/>
      <c r="B113" s="66"/>
      <c r="C113" s="457"/>
      <c r="D113" s="218"/>
      <c r="E113" s="217"/>
      <c r="F113" s="217"/>
      <c r="G113" s="217"/>
      <c r="H113" s="217"/>
    </row>
    <row r="114" spans="1:8" x14ac:dyDescent="0.2">
      <c r="B114" s="212" t="s">
        <v>144</v>
      </c>
      <c r="C114" s="459">
        <f>SUM(C94:C113)</f>
        <v>0</v>
      </c>
      <c r="D114" s="50" t="b">
        <f>AND(C114='Financial Report'!J120)</f>
        <v>1</v>
      </c>
    </row>
    <row r="115" spans="1:8" x14ac:dyDescent="0.2">
      <c r="B115" s="213"/>
      <c r="C115" s="213"/>
      <c r="D115" s="28"/>
    </row>
    <row r="117" spans="1:8" ht="30" x14ac:dyDescent="0.4">
      <c r="A117" s="48" t="s">
        <v>32</v>
      </c>
      <c r="B117" s="46"/>
      <c r="C117" s="49"/>
      <c r="D117" s="44"/>
    </row>
    <row r="118" spans="1:8" ht="24" x14ac:dyDescent="0.2">
      <c r="A118" s="395" t="s">
        <v>39</v>
      </c>
      <c r="B118" s="395" t="s">
        <v>205</v>
      </c>
      <c r="C118" s="396" t="s">
        <v>40</v>
      </c>
      <c r="D118" s="45" t="s">
        <v>115</v>
      </c>
    </row>
    <row r="119" spans="1:8" ht="12.75" x14ac:dyDescent="0.2">
      <c r="A119" s="22"/>
      <c r="B119" s="66"/>
      <c r="C119" s="457"/>
      <c r="D119" s="216"/>
      <c r="E119" s="217"/>
      <c r="F119" s="217"/>
      <c r="G119" s="217"/>
      <c r="H119" s="217"/>
    </row>
    <row r="120" spans="1:8" ht="12.75" x14ac:dyDescent="0.2">
      <c r="A120" s="22"/>
      <c r="B120" s="66"/>
      <c r="C120" s="457"/>
      <c r="D120" s="218"/>
      <c r="E120" s="217"/>
      <c r="F120" s="217"/>
      <c r="G120" s="217"/>
      <c r="H120" s="217"/>
    </row>
    <row r="121" spans="1:8" ht="12.75" x14ac:dyDescent="0.2">
      <c r="A121" s="22"/>
      <c r="B121" s="66"/>
      <c r="C121" s="457"/>
      <c r="D121" s="218"/>
      <c r="E121" s="217"/>
      <c r="F121" s="217"/>
      <c r="G121" s="217"/>
      <c r="H121" s="217"/>
    </row>
    <row r="122" spans="1:8" ht="12.75" x14ac:dyDescent="0.2">
      <c r="A122" s="22"/>
      <c r="B122" s="66"/>
      <c r="C122" s="457"/>
      <c r="D122" s="218"/>
      <c r="E122" s="217"/>
      <c r="F122" s="217"/>
      <c r="G122" s="217"/>
      <c r="H122" s="217"/>
    </row>
    <row r="123" spans="1:8" ht="12.75" x14ac:dyDescent="0.2">
      <c r="A123" s="22"/>
      <c r="B123" s="66"/>
      <c r="C123" s="457"/>
      <c r="D123" s="218"/>
      <c r="E123" s="217"/>
      <c r="F123" s="217"/>
      <c r="G123" s="217"/>
      <c r="H123" s="217"/>
    </row>
    <row r="124" spans="1:8" ht="12.75" x14ac:dyDescent="0.2">
      <c r="A124" s="22"/>
      <c r="B124" s="66"/>
      <c r="C124" s="457"/>
      <c r="D124" s="218"/>
      <c r="E124" s="217"/>
      <c r="F124" s="217"/>
      <c r="G124" s="217"/>
      <c r="H124" s="217"/>
    </row>
    <row r="125" spans="1:8" ht="12.75" x14ac:dyDescent="0.2">
      <c r="A125" s="22"/>
      <c r="B125" s="66"/>
      <c r="C125" s="457"/>
      <c r="D125" s="218"/>
      <c r="E125" s="217"/>
      <c r="F125" s="217"/>
      <c r="G125" s="217"/>
      <c r="H125" s="217"/>
    </row>
    <row r="126" spans="1:8" ht="12.75" x14ac:dyDescent="0.2">
      <c r="A126" s="22"/>
      <c r="B126" s="39"/>
      <c r="C126" s="457"/>
      <c r="D126" s="78"/>
    </row>
    <row r="127" spans="1:8" ht="12.75" x14ac:dyDescent="0.2">
      <c r="A127" s="22"/>
      <c r="B127" s="39"/>
      <c r="C127" s="457"/>
      <c r="D127" s="78"/>
    </row>
    <row r="128" spans="1:8" ht="12.75" x14ac:dyDescent="0.2">
      <c r="A128" s="22"/>
      <c r="B128" s="39"/>
      <c r="C128" s="457"/>
      <c r="D128" s="78"/>
    </row>
    <row r="129" spans="1:8" ht="12.75" x14ac:dyDescent="0.2">
      <c r="A129" s="22"/>
      <c r="B129" s="39"/>
      <c r="C129" s="457"/>
      <c r="D129" s="78"/>
    </row>
    <row r="130" spans="1:8" ht="12.75" x14ac:dyDescent="0.2">
      <c r="A130" s="22"/>
      <c r="B130" s="39"/>
      <c r="C130" s="457"/>
      <c r="D130" s="78"/>
    </row>
    <row r="131" spans="1:8" ht="12.75" x14ac:dyDescent="0.2">
      <c r="A131" s="22"/>
      <c r="B131" s="39"/>
      <c r="C131" s="457"/>
      <c r="D131" s="78"/>
    </row>
    <row r="132" spans="1:8" ht="12.75" x14ac:dyDescent="0.2">
      <c r="A132" s="22"/>
      <c r="B132" s="39"/>
      <c r="C132" s="457"/>
      <c r="D132" s="78"/>
    </row>
    <row r="133" spans="1:8" ht="12.75" x14ac:dyDescent="0.2">
      <c r="A133" s="22"/>
      <c r="B133" s="39"/>
      <c r="C133" s="457"/>
      <c r="D133" s="78"/>
    </row>
    <row r="134" spans="1:8" ht="12.75" x14ac:dyDescent="0.2">
      <c r="A134" s="22"/>
      <c r="B134" s="39"/>
      <c r="C134" s="457"/>
      <c r="D134" s="78"/>
    </row>
    <row r="135" spans="1:8" ht="12.75" x14ac:dyDescent="0.2">
      <c r="A135" s="22"/>
      <c r="B135" s="39"/>
      <c r="C135" s="457"/>
      <c r="D135" s="78"/>
    </row>
    <row r="136" spans="1:8" ht="12.75" x14ac:dyDescent="0.2">
      <c r="A136" s="22"/>
      <c r="B136" s="39"/>
      <c r="C136" s="457"/>
      <c r="D136" s="78"/>
    </row>
    <row r="137" spans="1:8" ht="12.75" x14ac:dyDescent="0.2">
      <c r="A137" s="22"/>
      <c r="B137" s="39"/>
      <c r="C137" s="457"/>
      <c r="D137" s="78"/>
    </row>
    <row r="138" spans="1:8" ht="12.75" x14ac:dyDescent="0.2">
      <c r="A138" s="22"/>
      <c r="B138" s="39"/>
      <c r="C138" s="457"/>
      <c r="D138" s="78"/>
    </row>
    <row r="139" spans="1:8" x14ac:dyDescent="0.2">
      <c r="B139" s="212" t="s">
        <v>145</v>
      </c>
      <c r="C139" s="459">
        <f>SUM(C119:C138)</f>
        <v>0</v>
      </c>
      <c r="D139" s="50" t="b">
        <f>AND(C139='Financial Report'!J140)</f>
        <v>1</v>
      </c>
    </row>
    <row r="141" spans="1:8" x14ac:dyDescent="0.2">
      <c r="B141" s="219"/>
      <c r="C141" s="2"/>
      <c r="D141" s="2"/>
    </row>
    <row r="142" spans="1:8" ht="30" x14ac:dyDescent="0.4">
      <c r="A142" s="48" t="s">
        <v>33</v>
      </c>
      <c r="B142" s="46"/>
      <c r="C142" s="49"/>
      <c r="D142" s="44"/>
    </row>
    <row r="143" spans="1:8" ht="24" x14ac:dyDescent="0.2">
      <c r="A143" s="395" t="s">
        <v>39</v>
      </c>
      <c r="B143" s="395" t="s">
        <v>205</v>
      </c>
      <c r="C143" s="396" t="s">
        <v>40</v>
      </c>
      <c r="D143" s="45" t="s">
        <v>115</v>
      </c>
    </row>
    <row r="144" spans="1:8" ht="12.75" x14ac:dyDescent="0.2">
      <c r="A144" s="22"/>
      <c r="B144" s="66"/>
      <c r="C144" s="457"/>
      <c r="D144" s="216"/>
      <c r="E144" s="217"/>
      <c r="F144" s="217"/>
      <c r="G144" s="217"/>
      <c r="H144" s="217"/>
    </row>
    <row r="145" spans="1:8" ht="12.75" x14ac:dyDescent="0.2">
      <c r="A145" s="22"/>
      <c r="B145" s="66"/>
      <c r="C145" s="457"/>
      <c r="D145" s="218"/>
      <c r="E145" s="217"/>
      <c r="F145" s="217"/>
      <c r="G145" s="217"/>
      <c r="H145" s="217"/>
    </row>
    <row r="146" spans="1:8" ht="12.75" x14ac:dyDescent="0.2">
      <c r="A146" s="22"/>
      <c r="B146" s="66"/>
      <c r="C146" s="457"/>
      <c r="D146" s="218"/>
      <c r="E146" s="217"/>
      <c r="F146" s="217"/>
      <c r="G146" s="217"/>
      <c r="H146" s="217"/>
    </row>
    <row r="147" spans="1:8" ht="12.75" x14ac:dyDescent="0.2">
      <c r="A147" s="22"/>
      <c r="B147" s="66"/>
      <c r="C147" s="457"/>
      <c r="D147" s="218"/>
      <c r="E147" s="217"/>
      <c r="F147" s="217"/>
      <c r="G147" s="217"/>
      <c r="H147" s="217"/>
    </row>
    <row r="148" spans="1:8" ht="12.75" x14ac:dyDescent="0.2">
      <c r="A148" s="22"/>
      <c r="B148" s="66"/>
      <c r="C148" s="457"/>
      <c r="D148" s="218"/>
      <c r="E148" s="217"/>
      <c r="F148" s="217"/>
      <c r="G148" s="217"/>
      <c r="H148" s="217"/>
    </row>
    <row r="149" spans="1:8" ht="12.75" x14ac:dyDescent="0.2">
      <c r="A149" s="22"/>
      <c r="B149" s="66"/>
      <c r="C149" s="457"/>
      <c r="D149" s="218"/>
      <c r="E149" s="217"/>
      <c r="F149" s="217"/>
      <c r="G149" s="217"/>
      <c r="H149" s="217"/>
    </row>
    <row r="150" spans="1:8" ht="12.75" x14ac:dyDescent="0.2">
      <c r="A150" s="22"/>
      <c r="B150" s="66"/>
      <c r="C150" s="457"/>
      <c r="D150" s="218"/>
      <c r="E150" s="217"/>
      <c r="F150" s="217"/>
      <c r="G150" s="217"/>
      <c r="H150" s="217"/>
    </row>
    <row r="151" spans="1:8" ht="12.75" x14ac:dyDescent="0.2">
      <c r="A151" s="22"/>
      <c r="B151" s="66"/>
      <c r="C151" s="457"/>
      <c r="D151" s="218"/>
      <c r="E151" s="217"/>
      <c r="F151" s="217"/>
      <c r="G151" s="217"/>
      <c r="H151" s="217"/>
    </row>
    <row r="152" spans="1:8" ht="12.75" x14ac:dyDescent="0.2">
      <c r="A152" s="22"/>
      <c r="B152" s="66"/>
      <c r="C152" s="457"/>
      <c r="D152" s="218"/>
      <c r="E152" s="217"/>
      <c r="F152" s="217"/>
      <c r="G152" s="217"/>
      <c r="H152" s="217"/>
    </row>
    <row r="153" spans="1:8" ht="12.75" x14ac:dyDescent="0.2">
      <c r="A153" s="22"/>
      <c r="B153" s="66"/>
      <c r="C153" s="457"/>
      <c r="D153" s="218"/>
      <c r="E153" s="217"/>
      <c r="F153" s="217"/>
      <c r="G153" s="217"/>
      <c r="H153" s="217"/>
    </row>
    <row r="154" spans="1:8" ht="12.75" x14ac:dyDescent="0.2">
      <c r="A154" s="22"/>
      <c r="B154" s="39"/>
      <c r="C154" s="457"/>
      <c r="D154" s="78"/>
    </row>
    <row r="155" spans="1:8" ht="12.75" x14ac:dyDescent="0.2">
      <c r="A155" s="22"/>
      <c r="B155" s="39"/>
      <c r="C155" s="457"/>
      <c r="D155" s="78"/>
    </row>
    <row r="156" spans="1:8" ht="12.75" x14ac:dyDescent="0.2">
      <c r="A156" s="22"/>
      <c r="B156" s="39"/>
      <c r="C156" s="457"/>
      <c r="D156" s="78"/>
    </row>
    <row r="157" spans="1:8" ht="12.75" x14ac:dyDescent="0.2">
      <c r="A157" s="22"/>
      <c r="B157" s="39"/>
      <c r="C157" s="457"/>
      <c r="D157" s="78"/>
    </row>
    <row r="158" spans="1:8" ht="12.75" x14ac:dyDescent="0.2">
      <c r="A158" s="22"/>
      <c r="B158" s="39"/>
      <c r="C158" s="457"/>
      <c r="D158" s="78"/>
    </row>
    <row r="159" spans="1:8" ht="12.75" x14ac:dyDescent="0.2">
      <c r="A159" s="22"/>
      <c r="B159" s="39"/>
      <c r="C159" s="457"/>
      <c r="D159" s="78"/>
    </row>
    <row r="160" spans="1:8" ht="12.75" x14ac:dyDescent="0.2">
      <c r="A160" s="22"/>
      <c r="B160" s="39"/>
      <c r="C160" s="457"/>
      <c r="D160" s="78"/>
    </row>
    <row r="161" spans="1:4" ht="12.75" x14ac:dyDescent="0.2">
      <c r="A161" s="22"/>
      <c r="B161" s="39"/>
      <c r="C161" s="457"/>
      <c r="D161" s="78"/>
    </row>
    <row r="162" spans="1:4" ht="12.75" x14ac:dyDescent="0.2">
      <c r="A162" s="22"/>
      <c r="B162" s="39"/>
      <c r="C162" s="457"/>
      <c r="D162" s="78"/>
    </row>
    <row r="163" spans="1:4" ht="12.75" x14ac:dyDescent="0.2">
      <c r="A163" s="22"/>
      <c r="B163" s="39"/>
      <c r="C163" s="457"/>
      <c r="D163" s="78"/>
    </row>
    <row r="164" spans="1:4" x14ac:dyDescent="0.2">
      <c r="B164" s="212" t="s">
        <v>155</v>
      </c>
      <c r="C164" s="459">
        <f>SUM(C144:C163)</f>
        <v>0</v>
      </c>
      <c r="D164" s="50" t="b">
        <f>AND(C164='Financial Report'!J160)</f>
        <v>1</v>
      </c>
    </row>
    <row r="165" spans="1:4" x14ac:dyDescent="0.2">
      <c r="B165" s="219"/>
      <c r="C165" s="220"/>
      <c r="D165" s="2"/>
    </row>
    <row r="167" spans="1:4" ht="30" x14ac:dyDescent="0.4">
      <c r="A167" s="48" t="s">
        <v>34</v>
      </c>
      <c r="B167" s="46"/>
      <c r="C167" s="49"/>
      <c r="D167" s="44"/>
    </row>
    <row r="168" spans="1:4" ht="24" x14ac:dyDescent="0.2">
      <c r="A168" s="395" t="s">
        <v>39</v>
      </c>
      <c r="B168" s="395" t="s">
        <v>205</v>
      </c>
      <c r="C168" s="396" t="s">
        <v>40</v>
      </c>
      <c r="D168" s="45" t="s">
        <v>115</v>
      </c>
    </row>
    <row r="169" spans="1:4" ht="12.75" x14ac:dyDescent="0.2">
      <c r="A169" s="22"/>
      <c r="B169" s="65"/>
      <c r="C169" s="457"/>
      <c r="D169" s="77"/>
    </row>
    <row r="170" spans="1:4" ht="12.75" x14ac:dyDescent="0.2">
      <c r="A170" s="22"/>
      <c r="B170" s="65"/>
      <c r="C170" s="457"/>
      <c r="D170" s="78"/>
    </row>
    <row r="171" spans="1:4" ht="12.75" x14ac:dyDescent="0.2">
      <c r="A171" s="22"/>
      <c r="B171" s="65"/>
      <c r="C171" s="457"/>
      <c r="D171" s="78"/>
    </row>
    <row r="172" spans="1:4" ht="12.75" x14ac:dyDescent="0.2">
      <c r="A172" s="22"/>
      <c r="B172" s="65"/>
      <c r="C172" s="457"/>
      <c r="D172" s="78"/>
    </row>
    <row r="173" spans="1:4" ht="12.75" x14ac:dyDescent="0.2">
      <c r="A173" s="22"/>
      <c r="B173" s="65"/>
      <c r="C173" s="457"/>
      <c r="D173" s="78"/>
    </row>
    <row r="174" spans="1:4" ht="12.75" x14ac:dyDescent="0.2">
      <c r="A174" s="22"/>
      <c r="B174" s="65"/>
      <c r="C174" s="457"/>
      <c r="D174" s="78"/>
    </row>
    <row r="175" spans="1:4" ht="12.75" x14ac:dyDescent="0.2">
      <c r="A175" s="22"/>
      <c r="B175" s="65"/>
      <c r="C175" s="457"/>
      <c r="D175" s="78"/>
    </row>
    <row r="176" spans="1:4" ht="12.75" x14ac:dyDescent="0.2">
      <c r="A176" s="22"/>
      <c r="B176" s="65"/>
      <c r="C176" s="457"/>
      <c r="D176" s="78"/>
    </row>
    <row r="177" spans="1:4" ht="12.75" x14ac:dyDescent="0.2">
      <c r="A177" s="22"/>
      <c r="B177" s="65"/>
      <c r="C177" s="457"/>
      <c r="D177" s="78"/>
    </row>
    <row r="178" spans="1:4" ht="12.75" x14ac:dyDescent="0.2">
      <c r="A178" s="22"/>
      <c r="B178" s="65"/>
      <c r="C178" s="457"/>
      <c r="D178" s="78"/>
    </row>
    <row r="179" spans="1:4" ht="12.75" x14ac:dyDescent="0.2">
      <c r="A179" s="22"/>
      <c r="B179" s="65"/>
      <c r="C179" s="457"/>
      <c r="D179" s="78"/>
    </row>
    <row r="180" spans="1:4" ht="12.75" x14ac:dyDescent="0.2">
      <c r="A180" s="22"/>
      <c r="B180" s="65"/>
      <c r="C180" s="457"/>
      <c r="D180" s="78"/>
    </row>
    <row r="181" spans="1:4" ht="12.75" x14ac:dyDescent="0.2">
      <c r="A181" s="22"/>
      <c r="B181" s="65"/>
      <c r="C181" s="457"/>
      <c r="D181" s="78"/>
    </row>
    <row r="182" spans="1:4" ht="12.75" x14ac:dyDescent="0.2">
      <c r="A182" s="22"/>
      <c r="B182" s="65"/>
      <c r="C182" s="457"/>
      <c r="D182" s="78"/>
    </row>
    <row r="183" spans="1:4" ht="12.75" x14ac:dyDescent="0.2">
      <c r="A183" s="22"/>
      <c r="B183" s="65"/>
      <c r="C183" s="457"/>
      <c r="D183" s="78"/>
    </row>
    <row r="184" spans="1:4" ht="12.75" x14ac:dyDescent="0.2">
      <c r="A184" s="22"/>
      <c r="B184" s="65"/>
      <c r="C184" s="457"/>
      <c r="D184" s="78"/>
    </row>
    <row r="185" spans="1:4" ht="12.75" x14ac:dyDescent="0.2">
      <c r="A185" s="22"/>
      <c r="B185" s="65"/>
      <c r="C185" s="457"/>
      <c r="D185" s="78"/>
    </row>
    <row r="186" spans="1:4" ht="12.75" x14ac:dyDescent="0.2">
      <c r="A186" s="22"/>
      <c r="B186" s="65"/>
      <c r="C186" s="457"/>
      <c r="D186" s="78"/>
    </row>
    <row r="187" spans="1:4" ht="12.75" x14ac:dyDescent="0.2">
      <c r="A187" s="22"/>
      <c r="B187" s="65"/>
      <c r="C187" s="457"/>
      <c r="D187" s="78"/>
    </row>
    <row r="188" spans="1:4" ht="12.75" x14ac:dyDescent="0.2">
      <c r="A188" s="22"/>
      <c r="B188" s="65"/>
      <c r="C188" s="457"/>
      <c r="D188" s="78"/>
    </row>
    <row r="189" spans="1:4" x14ac:dyDescent="0.2">
      <c r="B189" s="212" t="s">
        <v>146</v>
      </c>
      <c r="C189" s="459">
        <f>SUM(C169:C188)</f>
        <v>0</v>
      </c>
      <c r="D189" s="50" t="b">
        <f>AND(C189='Financial Report'!J180)</f>
        <v>1</v>
      </c>
    </row>
    <row r="192" spans="1:4" ht="30" x14ac:dyDescent="0.4">
      <c r="A192" s="48" t="s">
        <v>35</v>
      </c>
      <c r="B192" s="46"/>
      <c r="C192" s="49"/>
      <c r="D192" s="44"/>
    </row>
    <row r="193" spans="1:4" ht="24" x14ac:dyDescent="0.2">
      <c r="A193" s="395" t="s">
        <v>39</v>
      </c>
      <c r="B193" s="395" t="s">
        <v>205</v>
      </c>
      <c r="C193" s="396" t="s">
        <v>40</v>
      </c>
      <c r="D193" s="45" t="s">
        <v>115</v>
      </c>
    </row>
    <row r="194" spans="1:4" ht="12.75" x14ac:dyDescent="0.2">
      <c r="A194" s="22"/>
      <c r="B194" s="39"/>
      <c r="C194" s="457"/>
      <c r="D194" s="77"/>
    </row>
    <row r="195" spans="1:4" ht="12.75" x14ac:dyDescent="0.2">
      <c r="A195" s="22"/>
      <c r="B195" s="39"/>
      <c r="C195" s="457"/>
      <c r="D195" s="78"/>
    </row>
    <row r="196" spans="1:4" ht="12.75" x14ac:dyDescent="0.2">
      <c r="A196" s="22"/>
      <c r="B196" s="39"/>
      <c r="C196" s="457"/>
      <c r="D196" s="78"/>
    </row>
    <row r="197" spans="1:4" ht="12.75" x14ac:dyDescent="0.2">
      <c r="A197" s="22"/>
      <c r="B197" s="39"/>
      <c r="C197" s="457"/>
      <c r="D197" s="78"/>
    </row>
    <row r="198" spans="1:4" ht="12.75" x14ac:dyDescent="0.2">
      <c r="A198" s="22"/>
      <c r="B198" s="39"/>
      <c r="C198" s="457"/>
      <c r="D198" s="78"/>
    </row>
    <row r="199" spans="1:4" ht="12.75" x14ac:dyDescent="0.2">
      <c r="A199" s="22"/>
      <c r="B199" s="39"/>
      <c r="C199" s="457"/>
      <c r="D199" s="78"/>
    </row>
    <row r="200" spans="1:4" ht="12.75" x14ac:dyDescent="0.2">
      <c r="A200" s="22"/>
      <c r="B200" s="39"/>
      <c r="C200" s="457"/>
      <c r="D200" s="78"/>
    </row>
    <row r="201" spans="1:4" ht="12.75" x14ac:dyDescent="0.2">
      <c r="A201" s="22"/>
      <c r="B201" s="39"/>
      <c r="C201" s="457"/>
      <c r="D201" s="78"/>
    </row>
    <row r="202" spans="1:4" ht="12.75" x14ac:dyDescent="0.2">
      <c r="A202" s="22"/>
      <c r="B202" s="39"/>
      <c r="C202" s="457"/>
      <c r="D202" s="78"/>
    </row>
    <row r="203" spans="1:4" ht="12.75" x14ac:dyDescent="0.2">
      <c r="A203" s="22"/>
      <c r="B203" s="39"/>
      <c r="C203" s="457"/>
      <c r="D203" s="78"/>
    </row>
    <row r="204" spans="1:4" ht="12.75" x14ac:dyDescent="0.2">
      <c r="A204" s="22"/>
      <c r="B204" s="39"/>
      <c r="C204" s="457"/>
      <c r="D204" s="78"/>
    </row>
    <row r="205" spans="1:4" ht="12.75" x14ac:dyDescent="0.2">
      <c r="A205" s="22"/>
      <c r="B205" s="39"/>
      <c r="C205" s="457"/>
      <c r="D205" s="78"/>
    </row>
    <row r="206" spans="1:4" ht="12.75" x14ac:dyDescent="0.2">
      <c r="A206" s="22"/>
      <c r="B206" s="39"/>
      <c r="C206" s="457"/>
      <c r="D206" s="78"/>
    </row>
    <row r="207" spans="1:4" ht="12.75" x14ac:dyDescent="0.2">
      <c r="A207" s="22"/>
      <c r="B207" s="39"/>
      <c r="C207" s="457"/>
      <c r="D207" s="78"/>
    </row>
    <row r="208" spans="1:4" ht="12.75" x14ac:dyDescent="0.2">
      <c r="A208" s="22"/>
      <c r="B208" s="39"/>
      <c r="C208" s="457"/>
      <c r="D208" s="78"/>
    </row>
    <row r="209" spans="1:4" ht="12.75" x14ac:dyDescent="0.2">
      <c r="A209" s="22"/>
      <c r="B209" s="39"/>
      <c r="C209" s="457"/>
      <c r="D209" s="78"/>
    </row>
    <row r="210" spans="1:4" ht="12.75" x14ac:dyDescent="0.2">
      <c r="A210" s="22"/>
      <c r="B210" s="39"/>
      <c r="C210" s="457"/>
      <c r="D210" s="78"/>
    </row>
    <row r="211" spans="1:4" ht="12.75" x14ac:dyDescent="0.2">
      <c r="A211" s="22"/>
      <c r="B211" s="39"/>
      <c r="C211" s="457"/>
      <c r="D211" s="78"/>
    </row>
    <row r="212" spans="1:4" ht="12.75" x14ac:dyDescent="0.2">
      <c r="A212" s="22"/>
      <c r="B212" s="39"/>
      <c r="C212" s="457"/>
      <c r="D212" s="78"/>
    </row>
    <row r="213" spans="1:4" ht="12.75" x14ac:dyDescent="0.2">
      <c r="A213" s="22"/>
      <c r="B213" s="39"/>
      <c r="C213" s="457"/>
      <c r="D213" s="78"/>
    </row>
    <row r="214" spans="1:4" x14ac:dyDescent="0.2">
      <c r="B214" s="212" t="s">
        <v>147</v>
      </c>
      <c r="C214" s="459">
        <f>SUM(C194:C213)</f>
        <v>0</v>
      </c>
      <c r="D214" s="50" t="b">
        <f>AND(C214='Financial Report'!J200)</f>
        <v>1</v>
      </c>
    </row>
    <row r="217" spans="1:4" ht="30" x14ac:dyDescent="0.4">
      <c r="A217" s="48" t="s">
        <v>36</v>
      </c>
      <c r="B217" s="46"/>
      <c r="C217" s="49"/>
      <c r="D217" s="44"/>
    </row>
    <row r="218" spans="1:4" ht="24" x14ac:dyDescent="0.2">
      <c r="A218" s="395" t="s">
        <v>39</v>
      </c>
      <c r="B218" s="395" t="s">
        <v>205</v>
      </c>
      <c r="C218" s="396" t="s">
        <v>40</v>
      </c>
      <c r="D218" s="45" t="s">
        <v>115</v>
      </c>
    </row>
    <row r="219" spans="1:4" ht="12.75" x14ac:dyDescent="0.2">
      <c r="A219" s="22"/>
      <c r="B219" s="65"/>
      <c r="C219" s="457"/>
      <c r="D219" s="77"/>
    </row>
    <row r="220" spans="1:4" ht="12.75" x14ac:dyDescent="0.2">
      <c r="A220" s="22"/>
      <c r="B220" s="65"/>
      <c r="C220" s="457"/>
      <c r="D220" s="78"/>
    </row>
    <row r="221" spans="1:4" ht="12.75" x14ac:dyDescent="0.2">
      <c r="A221" s="22"/>
      <c r="B221" s="65"/>
      <c r="C221" s="457"/>
      <c r="D221" s="78"/>
    </row>
    <row r="222" spans="1:4" ht="12.75" x14ac:dyDescent="0.2">
      <c r="A222" s="22"/>
      <c r="B222" s="65"/>
      <c r="C222" s="457"/>
      <c r="D222" s="78"/>
    </row>
    <row r="223" spans="1:4" ht="12.75" x14ac:dyDescent="0.2">
      <c r="A223" s="22"/>
      <c r="B223" s="65"/>
      <c r="C223" s="457"/>
      <c r="D223" s="78"/>
    </row>
    <row r="224" spans="1:4" ht="12.75" x14ac:dyDescent="0.2">
      <c r="A224" s="22"/>
      <c r="B224" s="65"/>
      <c r="C224" s="457"/>
      <c r="D224" s="78"/>
    </row>
    <row r="225" spans="1:4" ht="12.75" x14ac:dyDescent="0.2">
      <c r="A225" s="22"/>
      <c r="B225" s="65"/>
      <c r="C225" s="457"/>
      <c r="D225" s="78"/>
    </row>
    <row r="226" spans="1:4" ht="12.75" x14ac:dyDescent="0.2">
      <c r="A226" s="22"/>
      <c r="B226" s="65"/>
      <c r="C226" s="457"/>
      <c r="D226" s="78"/>
    </row>
    <row r="227" spans="1:4" ht="12.75" x14ac:dyDescent="0.2">
      <c r="A227" s="22"/>
      <c r="B227" s="65"/>
      <c r="C227" s="457"/>
      <c r="D227" s="78"/>
    </row>
    <row r="228" spans="1:4" ht="12.75" x14ac:dyDescent="0.2">
      <c r="A228" s="22"/>
      <c r="B228" s="65"/>
      <c r="C228" s="457"/>
      <c r="D228" s="78"/>
    </row>
    <row r="229" spans="1:4" ht="12.75" x14ac:dyDescent="0.2">
      <c r="A229" s="22"/>
      <c r="B229" s="65"/>
      <c r="C229" s="457"/>
      <c r="D229" s="78"/>
    </row>
    <row r="230" spans="1:4" ht="12.75" x14ac:dyDescent="0.2">
      <c r="A230" s="22"/>
      <c r="B230" s="65"/>
      <c r="C230" s="457"/>
      <c r="D230" s="78"/>
    </row>
    <row r="231" spans="1:4" ht="12.75" x14ac:dyDescent="0.2">
      <c r="A231" s="22"/>
      <c r="B231" s="65"/>
      <c r="C231" s="457"/>
      <c r="D231" s="78"/>
    </row>
    <row r="232" spans="1:4" ht="12.75" x14ac:dyDescent="0.2">
      <c r="A232" s="22"/>
      <c r="B232" s="65"/>
      <c r="C232" s="457"/>
      <c r="D232" s="78"/>
    </row>
    <row r="233" spans="1:4" ht="12.75" x14ac:dyDescent="0.2">
      <c r="A233" s="22"/>
      <c r="B233" s="65"/>
      <c r="C233" s="457"/>
      <c r="D233" s="78"/>
    </row>
    <row r="234" spans="1:4" ht="12.75" x14ac:dyDescent="0.2">
      <c r="A234" s="22"/>
      <c r="B234" s="65"/>
      <c r="C234" s="457"/>
      <c r="D234" s="78"/>
    </row>
    <row r="235" spans="1:4" ht="12.75" x14ac:dyDescent="0.2">
      <c r="A235" s="22"/>
      <c r="B235" s="65"/>
      <c r="C235" s="457"/>
      <c r="D235" s="78"/>
    </row>
    <row r="236" spans="1:4" ht="12.75" x14ac:dyDescent="0.2">
      <c r="A236" s="22"/>
      <c r="B236" s="65"/>
      <c r="C236" s="457"/>
      <c r="D236" s="78"/>
    </row>
    <row r="237" spans="1:4" ht="12.75" x14ac:dyDescent="0.2">
      <c r="A237" s="22"/>
      <c r="B237" s="65"/>
      <c r="C237" s="457"/>
      <c r="D237" s="78"/>
    </row>
    <row r="238" spans="1:4" ht="12.75" x14ac:dyDescent="0.2">
      <c r="A238" s="22"/>
      <c r="B238" s="65"/>
      <c r="C238" s="457"/>
      <c r="D238" s="78"/>
    </row>
    <row r="239" spans="1:4" x14ac:dyDescent="0.2">
      <c r="B239" s="212" t="s">
        <v>148</v>
      </c>
      <c r="C239" s="459">
        <f>SUM(C219:C238)</f>
        <v>0</v>
      </c>
      <c r="D239" s="50" t="b">
        <f>AND(C239='Financial Report'!J220)</f>
        <v>1</v>
      </c>
    </row>
    <row r="242" spans="1:4" ht="30" x14ac:dyDescent="0.4">
      <c r="A242" s="48" t="s">
        <v>37</v>
      </c>
      <c r="B242" s="46"/>
      <c r="C242" s="49"/>
      <c r="D242" s="44"/>
    </row>
    <row r="243" spans="1:4" ht="24" x14ac:dyDescent="0.2">
      <c r="A243" s="395" t="s">
        <v>39</v>
      </c>
      <c r="B243" s="395" t="s">
        <v>205</v>
      </c>
      <c r="C243" s="396" t="s">
        <v>40</v>
      </c>
      <c r="D243" s="45" t="s">
        <v>115</v>
      </c>
    </row>
    <row r="244" spans="1:4" ht="12.75" x14ac:dyDescent="0.2">
      <c r="A244" s="22"/>
      <c r="B244" s="39"/>
      <c r="C244" s="457"/>
      <c r="D244" s="77"/>
    </row>
    <row r="245" spans="1:4" ht="12.75" x14ac:dyDescent="0.2">
      <c r="A245" s="22"/>
      <c r="B245" s="39"/>
      <c r="C245" s="457"/>
      <c r="D245" s="78"/>
    </row>
    <row r="246" spans="1:4" ht="12.75" x14ac:dyDescent="0.2">
      <c r="A246" s="22"/>
      <c r="B246" s="39"/>
      <c r="C246" s="457"/>
      <c r="D246" s="78"/>
    </row>
    <row r="247" spans="1:4" ht="12.75" x14ac:dyDescent="0.2">
      <c r="A247" s="22"/>
      <c r="B247" s="39"/>
      <c r="C247" s="457"/>
      <c r="D247" s="78"/>
    </row>
    <row r="248" spans="1:4" ht="12.75" x14ac:dyDescent="0.2">
      <c r="A248" s="22"/>
      <c r="B248" s="39"/>
      <c r="C248" s="457"/>
      <c r="D248" s="78"/>
    </row>
    <row r="249" spans="1:4" ht="12.75" x14ac:dyDescent="0.2">
      <c r="A249" s="22"/>
      <c r="B249" s="39"/>
      <c r="C249" s="457"/>
      <c r="D249" s="78"/>
    </row>
    <row r="250" spans="1:4" ht="12.75" x14ac:dyDescent="0.2">
      <c r="A250" s="22"/>
      <c r="B250" s="39"/>
      <c r="C250" s="457"/>
      <c r="D250" s="78"/>
    </row>
    <row r="251" spans="1:4" ht="12.75" x14ac:dyDescent="0.2">
      <c r="A251" s="22"/>
      <c r="B251" s="39"/>
      <c r="C251" s="457"/>
      <c r="D251" s="78"/>
    </row>
    <row r="252" spans="1:4" ht="12.75" x14ac:dyDescent="0.2">
      <c r="A252" s="22"/>
      <c r="B252" s="39"/>
      <c r="C252" s="457"/>
      <c r="D252" s="78"/>
    </row>
    <row r="253" spans="1:4" ht="12.75" x14ac:dyDescent="0.2">
      <c r="A253" s="22"/>
      <c r="B253" s="39"/>
      <c r="C253" s="457"/>
      <c r="D253" s="78"/>
    </row>
    <row r="254" spans="1:4" ht="12.75" x14ac:dyDescent="0.2">
      <c r="A254" s="22"/>
      <c r="B254" s="39"/>
      <c r="C254" s="457"/>
      <c r="D254" s="78"/>
    </row>
    <row r="255" spans="1:4" ht="12.75" x14ac:dyDescent="0.2">
      <c r="A255" s="22"/>
      <c r="B255" s="39"/>
      <c r="C255" s="457"/>
      <c r="D255" s="78"/>
    </row>
    <row r="256" spans="1:4" ht="12.75" x14ac:dyDescent="0.2">
      <c r="A256" s="22"/>
      <c r="B256" s="39"/>
      <c r="C256" s="457"/>
      <c r="D256" s="78"/>
    </row>
    <row r="257" spans="1:4" ht="12.75" x14ac:dyDescent="0.2">
      <c r="A257" s="22"/>
      <c r="B257" s="39"/>
      <c r="C257" s="457"/>
      <c r="D257" s="78"/>
    </row>
    <row r="258" spans="1:4" ht="12.75" x14ac:dyDescent="0.2">
      <c r="A258" s="22"/>
      <c r="B258" s="39"/>
      <c r="C258" s="457"/>
      <c r="D258" s="78"/>
    </row>
    <row r="259" spans="1:4" ht="12.75" x14ac:dyDescent="0.2">
      <c r="A259" s="22"/>
      <c r="B259" s="39"/>
      <c r="C259" s="457"/>
      <c r="D259" s="78"/>
    </row>
    <row r="260" spans="1:4" ht="12.75" x14ac:dyDescent="0.2">
      <c r="A260" s="22"/>
      <c r="B260" s="39"/>
      <c r="C260" s="457"/>
      <c r="D260" s="78"/>
    </row>
    <row r="261" spans="1:4" ht="12.75" x14ac:dyDescent="0.2">
      <c r="A261" s="22"/>
      <c r="B261" s="39"/>
      <c r="C261" s="457"/>
      <c r="D261" s="78"/>
    </row>
    <row r="262" spans="1:4" ht="12.75" x14ac:dyDescent="0.2">
      <c r="A262" s="22"/>
      <c r="B262" s="39"/>
      <c r="C262" s="457"/>
      <c r="D262" s="78"/>
    </row>
    <row r="263" spans="1:4" ht="12.75" x14ac:dyDescent="0.2">
      <c r="A263" s="22"/>
      <c r="B263" s="39"/>
      <c r="C263" s="457"/>
      <c r="D263" s="78"/>
    </row>
    <row r="264" spans="1:4" x14ac:dyDescent="0.2">
      <c r="B264" s="212" t="s">
        <v>149</v>
      </c>
      <c r="C264" s="459">
        <f>SUM(C244:C263)</f>
        <v>0</v>
      </c>
      <c r="D264" s="50" t="b">
        <f>AND(C264='Financial Report'!J220)</f>
        <v>1</v>
      </c>
    </row>
  </sheetData>
  <sheetProtection password="CF47" sheet="1" objects="1" scenarios="1" selectLockedCells="1"/>
  <mergeCells count="11">
    <mergeCell ref="F17:L17"/>
    <mergeCell ref="A5:D5"/>
    <mergeCell ref="A1:D1"/>
    <mergeCell ref="A2:D2"/>
    <mergeCell ref="F16:I16"/>
    <mergeCell ref="A3:D3"/>
    <mergeCell ref="B12:C12"/>
    <mergeCell ref="B11:C11"/>
    <mergeCell ref="B10:C10"/>
    <mergeCell ref="B15:C15"/>
    <mergeCell ref="A7:C7"/>
  </mergeCells>
  <pageMargins left="0" right="0" top="0" bottom="0" header="0.31496062992125984" footer="0.31496062992125984"/>
  <pageSetup paperSize="9" scale="60" orientation="portrait" r:id="rId1"/>
  <rowBreaks count="2" manualBreakCount="2">
    <brk id="65" max="16383" man="1"/>
    <brk id="11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1"/>
  <sheetViews>
    <sheetView zoomScale="80" zoomScaleNormal="80" workbookViewId="0">
      <pane xSplit="3" ySplit="1" topLeftCell="D2" activePane="bottomRight" state="frozen"/>
      <selection pane="topRight" activeCell="E1" sqref="E1"/>
      <selection pane="bottomLeft" activeCell="A2" sqref="A2"/>
      <selection pane="bottomRight" activeCell="A24" sqref="A24"/>
    </sheetView>
  </sheetViews>
  <sheetFormatPr defaultColWidth="9.140625" defaultRowHeight="12.75" x14ac:dyDescent="0.2"/>
  <cols>
    <col min="1" max="1" width="12.42578125" style="1" customWidth="1"/>
    <col min="2" max="2" width="26.42578125" style="1" customWidth="1"/>
    <col min="3" max="4" width="18.7109375" style="1" customWidth="1"/>
    <col min="5" max="5" width="25.28515625" style="1" customWidth="1"/>
    <col min="6" max="6" width="25.140625" style="1" customWidth="1"/>
    <col min="7" max="7" width="17.85546875" style="661" customWidth="1"/>
    <col min="8" max="8" width="17.85546875" style="1" customWidth="1"/>
    <col min="9" max="10" width="17.85546875" style="661" customWidth="1"/>
    <col min="11" max="11" width="17.85546875" style="1" customWidth="1"/>
    <col min="12" max="12" width="17.85546875" style="661" customWidth="1"/>
    <col min="13" max="13" width="17.85546875" style="1" customWidth="1"/>
    <col min="14" max="14" width="17.85546875" style="661" customWidth="1"/>
    <col min="15" max="15" width="17.85546875" style="1" customWidth="1"/>
    <col min="16" max="16" width="17.85546875" style="661" customWidth="1"/>
    <col min="17" max="17" width="17.85546875" style="1" customWidth="1"/>
    <col min="18" max="18" width="17.85546875" style="661" customWidth="1"/>
    <col min="19" max="19" width="17.85546875" style="1" customWidth="1"/>
    <col min="20" max="20" width="17.85546875" style="661" customWidth="1"/>
    <col min="21" max="21" width="17.85546875" style="1" customWidth="1"/>
    <col min="22" max="22" width="17.85546875" style="661" customWidth="1"/>
    <col min="23" max="23" width="17.85546875" style="1" customWidth="1"/>
    <col min="24" max="25" width="17.85546875" style="661" customWidth="1"/>
    <col min="26" max="26" width="10.85546875" style="1" bestFit="1" customWidth="1"/>
    <col min="27" max="27" width="11.42578125" style="1" customWidth="1"/>
    <col min="28" max="16384" width="9.140625" style="1"/>
  </cols>
  <sheetData>
    <row r="1" spans="1:26" s="2" customFormat="1" ht="23.25" x14ac:dyDescent="0.2">
      <c r="A1" s="936" t="s">
        <v>1</v>
      </c>
      <c r="B1" s="937"/>
      <c r="C1" s="937"/>
      <c r="D1" s="937"/>
      <c r="E1" s="937"/>
      <c r="F1" s="937"/>
      <c r="G1" s="937"/>
      <c r="H1" s="937"/>
      <c r="I1" s="937"/>
      <c r="J1" s="937"/>
      <c r="K1" s="937"/>
      <c r="L1" s="937"/>
      <c r="M1" s="937"/>
      <c r="N1" s="938"/>
      <c r="O1" s="6"/>
      <c r="P1" s="6"/>
      <c r="Q1" s="6"/>
      <c r="R1" s="6"/>
      <c r="S1" s="6"/>
      <c r="T1" s="6"/>
      <c r="U1" s="6"/>
      <c r="V1" s="6"/>
      <c r="W1" s="6"/>
      <c r="X1" s="6"/>
      <c r="Y1" s="6"/>
    </row>
    <row r="2" spans="1:26" s="809" customFormat="1" ht="15.75" x14ac:dyDescent="0.25">
      <c r="A2" s="939" t="s">
        <v>303</v>
      </c>
      <c r="B2" s="940"/>
      <c r="C2" s="940"/>
      <c r="D2" s="940"/>
      <c r="E2" s="940"/>
      <c r="F2" s="940"/>
      <c r="G2" s="940"/>
      <c r="H2" s="940"/>
      <c r="I2" s="940"/>
      <c r="J2" s="940"/>
      <c r="K2" s="940"/>
      <c r="L2" s="940"/>
      <c r="M2" s="940"/>
      <c r="N2" s="941"/>
      <c r="P2" s="833"/>
      <c r="R2" s="833"/>
      <c r="T2" s="833"/>
      <c r="V2" s="833"/>
      <c r="X2" s="833"/>
      <c r="Y2" s="833"/>
    </row>
    <row r="3" spans="1:26" s="809" customFormat="1" ht="15" x14ac:dyDescent="0.2">
      <c r="A3" s="939" t="s">
        <v>308</v>
      </c>
      <c r="B3" s="940"/>
      <c r="C3" s="940"/>
      <c r="D3" s="940"/>
      <c r="E3" s="940"/>
      <c r="F3" s="940"/>
      <c r="G3" s="940"/>
      <c r="H3" s="940"/>
      <c r="I3" s="940"/>
      <c r="J3" s="940"/>
      <c r="K3" s="940"/>
      <c r="L3" s="940"/>
      <c r="M3" s="940"/>
      <c r="N3" s="941"/>
      <c r="P3" s="833"/>
      <c r="R3" s="833"/>
      <c r="T3" s="833"/>
      <c r="V3" s="833"/>
      <c r="X3" s="833"/>
      <c r="Y3" s="833"/>
    </row>
    <row r="4" spans="1:26" s="809" customFormat="1" ht="15" x14ac:dyDescent="0.2">
      <c r="A4" s="939" t="s">
        <v>307</v>
      </c>
      <c r="B4" s="940"/>
      <c r="C4" s="940"/>
      <c r="D4" s="940"/>
      <c r="E4" s="940"/>
      <c r="F4" s="940"/>
      <c r="G4" s="940"/>
      <c r="H4" s="940"/>
      <c r="I4" s="940"/>
      <c r="J4" s="940"/>
      <c r="K4" s="940"/>
      <c r="L4" s="940"/>
      <c r="M4" s="940"/>
      <c r="N4" s="941"/>
      <c r="P4" s="833"/>
      <c r="R4" s="833"/>
      <c r="T4" s="833"/>
      <c r="V4" s="833"/>
      <c r="X4" s="833"/>
      <c r="Y4" s="833"/>
    </row>
    <row r="5" spans="1:26" s="809" customFormat="1" ht="24.75" customHeight="1" x14ac:dyDescent="0.2">
      <c r="A5" s="939" t="s">
        <v>306</v>
      </c>
      <c r="B5" s="940"/>
      <c r="C5" s="940"/>
      <c r="D5" s="940"/>
      <c r="E5" s="940"/>
      <c r="F5" s="940"/>
      <c r="G5" s="940"/>
      <c r="H5" s="940"/>
      <c r="I5" s="940"/>
      <c r="J5" s="940"/>
      <c r="K5" s="940"/>
      <c r="L5" s="940"/>
      <c r="M5" s="940"/>
      <c r="N5" s="941"/>
      <c r="P5" s="833"/>
      <c r="R5" s="833"/>
      <c r="T5" s="833"/>
      <c r="V5" s="833"/>
      <c r="X5" s="833"/>
      <c r="Y5" s="833"/>
    </row>
    <row r="6" spans="1:26" s="809" customFormat="1" ht="24.75" customHeight="1" x14ac:dyDescent="0.2">
      <c r="A6" s="930" t="s">
        <v>304</v>
      </c>
      <c r="B6" s="931"/>
      <c r="C6" s="931"/>
      <c r="D6" s="931"/>
      <c r="E6" s="931"/>
      <c r="F6" s="931"/>
      <c r="G6" s="931"/>
      <c r="H6" s="931"/>
      <c r="I6" s="931"/>
      <c r="J6" s="931"/>
      <c r="K6" s="931"/>
      <c r="L6" s="931"/>
      <c r="M6" s="931"/>
      <c r="N6" s="932"/>
      <c r="P6" s="833"/>
      <c r="R6" s="833"/>
      <c r="T6" s="833"/>
      <c r="V6" s="833"/>
      <c r="X6" s="833"/>
      <c r="Y6" s="833"/>
    </row>
    <row r="7" spans="1:26" s="809" customFormat="1" ht="16.5" thickBot="1" x14ac:dyDescent="0.3">
      <c r="A7" s="933" t="s">
        <v>333</v>
      </c>
      <c r="B7" s="934"/>
      <c r="C7" s="934"/>
      <c r="D7" s="934"/>
      <c r="E7" s="934"/>
      <c r="F7" s="934"/>
      <c r="G7" s="934"/>
      <c r="H7" s="934"/>
      <c r="I7" s="934"/>
      <c r="J7" s="934"/>
      <c r="K7" s="934"/>
      <c r="L7" s="934"/>
      <c r="M7" s="934"/>
      <c r="N7" s="935"/>
      <c r="P7" s="833"/>
      <c r="R7" s="833"/>
      <c r="T7" s="833"/>
      <c r="V7" s="833"/>
      <c r="X7" s="833"/>
      <c r="Y7" s="833"/>
    </row>
    <row r="8" spans="1:26" s="2" customFormat="1" x14ac:dyDescent="0.2">
      <c r="A8" s="7"/>
      <c r="G8" s="708"/>
      <c r="I8" s="708"/>
      <c r="J8" s="708"/>
      <c r="L8" s="708"/>
      <c r="N8" s="708"/>
      <c r="P8" s="708"/>
      <c r="R8" s="708"/>
      <c r="T8" s="708"/>
      <c r="V8" s="708"/>
      <c r="X8" s="708"/>
      <c r="Y8" s="708"/>
    </row>
    <row r="9" spans="1:26" ht="30" x14ac:dyDescent="0.2">
      <c r="A9" s="960" t="s">
        <v>276</v>
      </c>
      <c r="B9" s="960"/>
      <c r="C9" s="960"/>
      <c r="D9" s="960"/>
      <c r="E9" s="960"/>
      <c r="F9" s="689"/>
      <c r="G9" s="690"/>
      <c r="H9" s="13"/>
      <c r="I9" s="660"/>
      <c r="J9" s="660"/>
    </row>
    <row r="10" spans="1:26" ht="17.25" customHeight="1" thickBot="1" x14ac:dyDescent="0.25">
      <c r="A10" s="13"/>
      <c r="B10" s="13"/>
      <c r="C10" s="13"/>
      <c r="D10" s="13"/>
      <c r="E10" s="13"/>
      <c r="F10" s="13"/>
      <c r="G10" s="690"/>
      <c r="H10" s="13"/>
      <c r="I10" s="660"/>
      <c r="J10" s="660"/>
    </row>
    <row r="11" spans="1:26" ht="15" customHeight="1" x14ac:dyDescent="0.2">
      <c r="A11" s="952" t="s">
        <v>3</v>
      </c>
      <c r="B11" s="953"/>
      <c r="C11" s="966">
        <f>'Cover Sheet'!$D$9</f>
        <v>0</v>
      </c>
      <c r="D11" s="967"/>
      <c r="E11" s="968"/>
      <c r="F11" s="137"/>
      <c r="I11" s="691"/>
      <c r="J11" s="705"/>
    </row>
    <row r="12" spans="1:26" ht="15" customHeight="1" x14ac:dyDescent="0.4">
      <c r="A12" s="954" t="s">
        <v>13</v>
      </c>
      <c r="B12" s="955"/>
      <c r="C12" s="964">
        <f>'Cover Sheet'!$D$10</f>
        <v>0</v>
      </c>
      <c r="D12" s="903"/>
      <c r="E12" s="965"/>
      <c r="F12" s="137"/>
      <c r="I12" s="700"/>
      <c r="J12" s="700"/>
      <c r="K12" s="43"/>
      <c r="L12" s="700"/>
      <c r="M12" s="43"/>
      <c r="N12" s="700"/>
      <c r="O12" s="43"/>
      <c r="P12" s="700"/>
      <c r="Q12" s="43"/>
      <c r="R12" s="700"/>
      <c r="S12" s="43"/>
      <c r="T12" s="700"/>
      <c r="U12" s="43"/>
      <c r="V12" s="700"/>
      <c r="W12" s="43"/>
      <c r="X12" s="700"/>
      <c r="Y12" s="700"/>
      <c r="Z12" s="687"/>
    </row>
    <row r="13" spans="1:26" s="2" customFormat="1" ht="15" customHeight="1" x14ac:dyDescent="0.4">
      <c r="A13" s="954" t="s">
        <v>4</v>
      </c>
      <c r="B13" s="955"/>
      <c r="C13" s="964">
        <f>'Cover Sheet'!$D$11</f>
        <v>0</v>
      </c>
      <c r="D13" s="903"/>
      <c r="E13" s="965"/>
      <c r="F13" s="137"/>
      <c r="G13" s="708"/>
      <c r="I13" s="700"/>
      <c r="J13" s="700"/>
      <c r="K13" s="43"/>
      <c r="L13" s="700"/>
      <c r="M13" s="43"/>
      <c r="N13" s="700"/>
      <c r="O13" s="43"/>
      <c r="P13" s="700"/>
      <c r="Q13" s="43"/>
      <c r="R13" s="700"/>
      <c r="S13" s="43"/>
      <c r="T13" s="700"/>
      <c r="U13" s="43"/>
      <c r="V13" s="700"/>
      <c r="W13" s="43"/>
      <c r="X13" s="700"/>
      <c r="Y13" s="700"/>
      <c r="Z13" s="687"/>
    </row>
    <row r="14" spans="1:26" s="2" customFormat="1" ht="15" customHeight="1" x14ac:dyDescent="0.4">
      <c r="A14" s="956" t="s">
        <v>204</v>
      </c>
      <c r="B14" s="957"/>
      <c r="C14" s="663" t="str">
        <f>IF(ISBLANK('Cover Sheet'!$D$14)=TRUE,"",'Cover Sheet'!$D$14)</f>
        <v/>
      </c>
      <c r="D14" s="686" t="s">
        <v>14</v>
      </c>
      <c r="E14" s="664" t="str">
        <f>IF(ISBLANK('Cover Sheet'!$F$14)=TRUE,"",'Cover Sheet'!$F$14)</f>
        <v/>
      </c>
      <c r="G14" s="708"/>
      <c r="I14" s="700"/>
      <c r="J14" s="700"/>
      <c r="K14" s="43"/>
      <c r="L14" s="700"/>
      <c r="M14" s="43"/>
      <c r="N14" s="700"/>
      <c r="O14" s="43"/>
      <c r="P14" s="700"/>
      <c r="Q14" s="43"/>
      <c r="R14" s="700"/>
      <c r="S14" s="43"/>
      <c r="T14" s="700"/>
      <c r="U14" s="43"/>
      <c r="V14" s="700"/>
      <c r="W14" s="43"/>
      <c r="X14" s="700"/>
      <c r="Y14" s="700"/>
      <c r="Z14" s="687"/>
    </row>
    <row r="15" spans="1:26" s="2" customFormat="1" ht="15" customHeight="1" x14ac:dyDescent="0.2">
      <c r="A15" s="956" t="s">
        <v>197</v>
      </c>
      <c r="B15" s="957"/>
      <c r="C15" s="663" t="str">
        <f>IF(ISBLANK('Cover Sheet'!$D$15)=TRUE,"",'Cover Sheet'!$D$15)</f>
        <v/>
      </c>
      <c r="D15" s="686" t="s">
        <v>14</v>
      </c>
      <c r="E15" s="664" t="str">
        <f>IF(ISBLANK('Cover Sheet'!$F$15)=TRUE,"",'Cover Sheet'!$F$15)</f>
        <v/>
      </c>
      <c r="G15" s="708"/>
      <c r="I15" s="701"/>
      <c r="J15" s="701"/>
      <c r="K15" s="688"/>
      <c r="L15" s="701"/>
      <c r="M15" s="688"/>
      <c r="N15" s="701"/>
      <c r="O15" s="688"/>
      <c r="P15" s="701"/>
      <c r="Q15" s="688"/>
      <c r="R15" s="701"/>
      <c r="S15" s="688"/>
      <c r="T15" s="701"/>
      <c r="U15" s="688"/>
      <c r="V15" s="701"/>
      <c r="W15" s="688"/>
      <c r="X15" s="701"/>
      <c r="Y15" s="701"/>
      <c r="Z15" s="688"/>
    </row>
    <row r="16" spans="1:26" s="2" customFormat="1" ht="15" customHeight="1" thickBot="1" x14ac:dyDescent="0.25">
      <c r="A16" s="958" t="s">
        <v>8</v>
      </c>
      <c r="B16" s="959"/>
      <c r="C16" s="961">
        <f>'Cover Sheet'!$D$17</f>
        <v>0</v>
      </c>
      <c r="D16" s="962"/>
      <c r="E16" s="963"/>
      <c r="F16" s="137"/>
      <c r="G16" s="708"/>
      <c r="I16" s="701"/>
      <c r="J16" s="701"/>
      <c r="K16" s="688"/>
      <c r="L16" s="701"/>
      <c r="M16" s="688"/>
      <c r="N16" s="701"/>
      <c r="O16" s="688"/>
      <c r="P16" s="701"/>
      <c r="Q16" s="688"/>
      <c r="R16" s="701"/>
      <c r="S16" s="688"/>
      <c r="T16" s="701"/>
      <c r="U16" s="688"/>
      <c r="V16" s="701"/>
      <c r="W16" s="688"/>
      <c r="X16" s="701"/>
      <c r="Y16" s="701"/>
      <c r="Z16" s="688"/>
    </row>
    <row r="17" spans="1:25" s="2" customFormat="1" ht="13.5" thickBot="1" x14ac:dyDescent="0.25">
      <c r="A17" s="942"/>
      <c r="B17" s="942"/>
      <c r="C17" s="74"/>
      <c r="D17" s="74"/>
      <c r="E17" s="75"/>
      <c r="F17" s="75"/>
      <c r="G17" s="692"/>
      <c r="H17" s="75"/>
      <c r="I17" s="692"/>
      <c r="J17" s="705"/>
      <c r="L17" s="708"/>
      <c r="N17" s="708"/>
      <c r="P17" s="708"/>
      <c r="R17" s="708"/>
      <c r="T17" s="708"/>
      <c r="V17" s="708"/>
      <c r="X17" s="708"/>
      <c r="Y17" s="708"/>
    </row>
    <row r="18" spans="1:25" s="738" customFormat="1" ht="35.25" customHeight="1" thickBot="1" x14ac:dyDescent="0.3">
      <c r="A18" s="949" t="s">
        <v>305</v>
      </c>
      <c r="B18" s="950"/>
      <c r="C18" s="950"/>
      <c r="D18" s="951"/>
      <c r="G18" s="810"/>
      <c r="I18" s="810"/>
      <c r="J18" s="810"/>
      <c r="L18" s="810"/>
      <c r="N18" s="810"/>
      <c r="P18" s="810"/>
      <c r="R18" s="810"/>
      <c r="T18" s="810"/>
      <c r="V18" s="810"/>
      <c r="X18" s="810"/>
      <c r="Y18" s="810"/>
    </row>
    <row r="19" spans="1:25" x14ac:dyDescent="0.2">
      <c r="A19" s="5"/>
      <c r="B19" s="13"/>
      <c r="C19" s="13"/>
      <c r="D19" s="13"/>
      <c r="E19" s="13"/>
      <c r="F19" s="13"/>
      <c r="G19" s="660"/>
      <c r="H19" s="13"/>
      <c r="I19" s="660"/>
      <c r="J19" s="660"/>
    </row>
    <row r="20" spans="1:25" ht="30" x14ac:dyDescent="0.4">
      <c r="A20" s="685" t="s">
        <v>275</v>
      </c>
      <c r="B20" s="684"/>
      <c r="C20" s="684"/>
      <c r="D20" s="684"/>
      <c r="E20" s="684"/>
      <c r="F20" s="684"/>
      <c r="G20" s="693"/>
      <c r="H20" s="684"/>
      <c r="I20" s="693"/>
      <c r="J20" s="693"/>
      <c r="K20" s="684"/>
      <c r="L20" s="709"/>
    </row>
    <row r="21" spans="1:25" ht="30" customHeight="1" x14ac:dyDescent="0.2">
      <c r="A21" s="943" t="s">
        <v>274</v>
      </c>
      <c r="B21" s="944"/>
      <c r="C21" s="944"/>
      <c r="D21" s="944"/>
      <c r="E21" s="944"/>
      <c r="F21" s="944"/>
      <c r="G21" s="944"/>
      <c r="H21" s="944"/>
      <c r="I21" s="945"/>
      <c r="J21" s="946" t="s">
        <v>283</v>
      </c>
      <c r="K21" s="947"/>
      <c r="L21" s="948"/>
    </row>
    <row r="22" spans="1:25" s="87" customFormat="1" ht="38.25" x14ac:dyDescent="0.2">
      <c r="A22" s="677" t="s">
        <v>41</v>
      </c>
      <c r="B22" s="677" t="s">
        <v>42</v>
      </c>
      <c r="C22" s="677" t="s">
        <v>43</v>
      </c>
      <c r="D22" s="677" t="s">
        <v>165</v>
      </c>
      <c r="E22" s="677" t="s">
        <v>263</v>
      </c>
      <c r="F22" s="677" t="s">
        <v>154</v>
      </c>
      <c r="G22" s="694" t="s">
        <v>277</v>
      </c>
      <c r="H22" s="10" t="s">
        <v>262</v>
      </c>
      <c r="I22" s="694" t="s">
        <v>278</v>
      </c>
      <c r="J22" s="717" t="s">
        <v>279</v>
      </c>
      <c r="K22" s="222" t="s">
        <v>281</v>
      </c>
      <c r="L22" s="718" t="s">
        <v>282</v>
      </c>
      <c r="N22" s="726"/>
      <c r="P22" s="726"/>
      <c r="R22" s="726"/>
      <c r="T22" s="726"/>
      <c r="V22" s="726"/>
      <c r="X22" s="726"/>
      <c r="Y22" s="726"/>
    </row>
    <row r="23" spans="1:25" ht="15.75" x14ac:dyDescent="0.2">
      <c r="A23" s="683" t="s">
        <v>19</v>
      </c>
      <c r="B23" s="682"/>
      <c r="C23" s="682"/>
      <c r="D23" s="682"/>
      <c r="E23" s="682"/>
      <c r="F23" s="682"/>
      <c r="G23" s="695"/>
      <c r="H23" s="682"/>
      <c r="I23" s="695"/>
      <c r="J23" s="695"/>
      <c r="K23" s="682"/>
      <c r="L23" s="711"/>
    </row>
    <row r="24" spans="1:25" x14ac:dyDescent="0.2">
      <c r="A24" s="670"/>
      <c r="B24" s="73"/>
      <c r="C24" s="73"/>
      <c r="D24" s="73"/>
      <c r="E24" s="73"/>
      <c r="F24" s="73"/>
      <c r="G24" s="659"/>
      <c r="H24" s="667">
        <v>0</v>
      </c>
      <c r="I24" s="702">
        <f>G24*H24</f>
        <v>0</v>
      </c>
      <c r="J24" s="707">
        <v>0</v>
      </c>
      <c r="K24" s="666">
        <v>0</v>
      </c>
      <c r="L24" s="727">
        <f t="shared" ref="L24:L33" si="0">K24*$J24</f>
        <v>0</v>
      </c>
      <c r="M24" s="728"/>
    </row>
    <row r="25" spans="1:25" x14ac:dyDescent="0.2">
      <c r="A25" s="670"/>
      <c r="B25" s="73"/>
      <c r="C25" s="73"/>
      <c r="D25" s="73"/>
      <c r="E25" s="73"/>
      <c r="F25" s="73"/>
      <c r="G25" s="659"/>
      <c r="H25" s="667">
        <v>0</v>
      </c>
      <c r="I25" s="702">
        <f>G25*H25</f>
        <v>0</v>
      </c>
      <c r="J25" s="707">
        <v>0</v>
      </c>
      <c r="K25" s="666">
        <v>0</v>
      </c>
      <c r="L25" s="727">
        <f t="shared" si="0"/>
        <v>0</v>
      </c>
    </row>
    <row r="26" spans="1:25" x14ac:dyDescent="0.2">
      <c r="A26" s="670"/>
      <c r="B26" s="73"/>
      <c r="C26" s="73"/>
      <c r="D26" s="73"/>
      <c r="E26" s="73"/>
      <c r="F26" s="73"/>
      <c r="G26" s="659"/>
      <c r="H26" s="667">
        <v>0</v>
      </c>
      <c r="I26" s="702">
        <f>G26*H26</f>
        <v>0</v>
      </c>
      <c r="J26" s="707">
        <v>0</v>
      </c>
      <c r="K26" s="666">
        <v>0</v>
      </c>
      <c r="L26" s="727">
        <f t="shared" si="0"/>
        <v>0</v>
      </c>
    </row>
    <row r="27" spans="1:25" x14ac:dyDescent="0.2">
      <c r="A27" s="670"/>
      <c r="B27" s="73"/>
      <c r="C27" s="73"/>
      <c r="D27" s="73"/>
      <c r="E27" s="73"/>
      <c r="F27" s="73"/>
      <c r="G27" s="659"/>
      <c r="H27" s="667">
        <v>0</v>
      </c>
      <c r="I27" s="702">
        <f t="shared" ref="I27:I29" si="1">G27*H27</f>
        <v>0</v>
      </c>
      <c r="J27" s="707">
        <v>0</v>
      </c>
      <c r="K27" s="666">
        <v>0</v>
      </c>
      <c r="L27" s="727">
        <f t="shared" si="0"/>
        <v>0</v>
      </c>
    </row>
    <row r="28" spans="1:25" x14ac:dyDescent="0.2">
      <c r="A28" s="670"/>
      <c r="B28" s="73"/>
      <c r="C28" s="73"/>
      <c r="D28" s="73"/>
      <c r="E28" s="73"/>
      <c r="F28" s="73"/>
      <c r="G28" s="659"/>
      <c r="H28" s="667">
        <v>0</v>
      </c>
      <c r="I28" s="702">
        <f t="shared" si="1"/>
        <v>0</v>
      </c>
      <c r="J28" s="707">
        <v>0</v>
      </c>
      <c r="K28" s="666">
        <v>0</v>
      </c>
      <c r="L28" s="727">
        <f t="shared" si="0"/>
        <v>0</v>
      </c>
    </row>
    <row r="29" spans="1:25" x14ac:dyDescent="0.2">
      <c r="A29" s="670"/>
      <c r="B29" s="73"/>
      <c r="C29" s="73"/>
      <c r="D29" s="73"/>
      <c r="E29" s="73"/>
      <c r="F29" s="73"/>
      <c r="G29" s="659"/>
      <c r="H29" s="667">
        <v>0</v>
      </c>
      <c r="I29" s="702">
        <f t="shared" si="1"/>
        <v>0</v>
      </c>
      <c r="J29" s="707">
        <v>0</v>
      </c>
      <c r="K29" s="666">
        <v>0</v>
      </c>
      <c r="L29" s="727">
        <f t="shared" si="0"/>
        <v>0</v>
      </c>
    </row>
    <row r="30" spans="1:25" x14ac:dyDescent="0.2">
      <c r="A30" s="670"/>
      <c r="B30" s="73"/>
      <c r="C30" s="73"/>
      <c r="D30" s="73"/>
      <c r="E30" s="73"/>
      <c r="F30" s="73"/>
      <c r="G30" s="659"/>
      <c r="H30" s="667">
        <v>0</v>
      </c>
      <c r="I30" s="702">
        <f>G30*H30</f>
        <v>0</v>
      </c>
      <c r="J30" s="707">
        <v>0</v>
      </c>
      <c r="K30" s="666">
        <v>0</v>
      </c>
      <c r="L30" s="727">
        <f t="shared" si="0"/>
        <v>0</v>
      </c>
      <c r="M30" s="215"/>
    </row>
    <row r="31" spans="1:25" x14ac:dyDescent="0.2">
      <c r="A31" s="670"/>
      <c r="B31" s="73"/>
      <c r="C31" s="73"/>
      <c r="D31" s="73"/>
      <c r="E31" s="73"/>
      <c r="F31" s="73"/>
      <c r="G31" s="659"/>
      <c r="H31" s="667">
        <v>0</v>
      </c>
      <c r="I31" s="702">
        <f>G31*H31</f>
        <v>0</v>
      </c>
      <c r="J31" s="707">
        <v>0</v>
      </c>
      <c r="K31" s="666">
        <v>0</v>
      </c>
      <c r="L31" s="727">
        <f t="shared" si="0"/>
        <v>0</v>
      </c>
    </row>
    <row r="32" spans="1:25" x14ac:dyDescent="0.2">
      <c r="A32" s="73"/>
      <c r="B32" s="73"/>
      <c r="C32" s="73"/>
      <c r="D32" s="73"/>
      <c r="E32" s="73"/>
      <c r="F32" s="73"/>
      <c r="G32" s="659"/>
      <c r="H32" s="667">
        <v>0</v>
      </c>
      <c r="I32" s="702">
        <f t="shared" ref="I32:I33" si="2">G32*H32</f>
        <v>0</v>
      </c>
      <c r="J32" s="707">
        <v>0</v>
      </c>
      <c r="K32" s="666">
        <v>0</v>
      </c>
      <c r="L32" s="727">
        <f t="shared" si="0"/>
        <v>0</v>
      </c>
    </row>
    <row r="33" spans="1:14" ht="13.5" thickBot="1" x14ac:dyDescent="0.25">
      <c r="A33" s="681"/>
      <c r="B33" s="668"/>
      <c r="C33" s="668"/>
      <c r="D33" s="73"/>
      <c r="E33" s="668"/>
      <c r="F33" s="668"/>
      <c r="G33" s="696"/>
      <c r="H33" s="680">
        <v>0</v>
      </c>
      <c r="I33" s="702">
        <f t="shared" si="2"/>
        <v>0</v>
      </c>
      <c r="J33" s="707">
        <v>0</v>
      </c>
      <c r="K33" s="666">
        <v>0</v>
      </c>
      <c r="L33" s="727">
        <f t="shared" si="0"/>
        <v>0</v>
      </c>
    </row>
    <row r="34" spans="1:14" ht="13.5" thickBot="1" x14ac:dyDescent="0.25">
      <c r="A34" s="721" t="s">
        <v>246</v>
      </c>
      <c r="B34" s="722"/>
      <c r="C34" s="722"/>
      <c r="D34" s="722"/>
      <c r="E34" s="722"/>
      <c r="F34" s="722"/>
      <c r="G34" s="723"/>
      <c r="H34" s="724">
        <f>SUM(H24:H33)</f>
        <v>0</v>
      </c>
      <c r="I34" s="704">
        <f>SUM(I24:I33)</f>
        <v>0</v>
      </c>
      <c r="J34" s="725"/>
      <c r="K34" s="665">
        <f>SUM(K24:K33)</f>
        <v>0</v>
      </c>
      <c r="L34" s="713">
        <f>SUM(L24:L33)</f>
        <v>0</v>
      </c>
      <c r="M34" s="733" t="b">
        <f>I34='Financial Report'!D47</f>
        <v>1</v>
      </c>
      <c r="N34" s="734" t="b">
        <f>L34='Financial Report'!C47</f>
        <v>1</v>
      </c>
    </row>
    <row r="35" spans="1:14" ht="15.75" x14ac:dyDescent="0.2">
      <c r="A35" s="673" t="s">
        <v>247</v>
      </c>
      <c r="B35" s="679"/>
      <c r="C35" s="679"/>
      <c r="D35" s="679"/>
      <c r="E35" s="679"/>
      <c r="F35" s="679"/>
      <c r="G35" s="697"/>
      <c r="H35" s="679"/>
      <c r="I35" s="697"/>
      <c r="J35" s="697"/>
      <c r="K35" s="678"/>
      <c r="L35" s="697"/>
    </row>
    <row r="36" spans="1:14" x14ac:dyDescent="0.2">
      <c r="A36" s="670"/>
      <c r="B36" s="73"/>
      <c r="C36" s="73"/>
      <c r="D36" s="73"/>
      <c r="E36" s="73"/>
      <c r="F36" s="73"/>
      <c r="G36" s="659"/>
      <c r="H36" s="667">
        <v>0</v>
      </c>
      <c r="I36" s="702">
        <f t="shared" ref="I36:I58" si="3">G36*H36</f>
        <v>0</v>
      </c>
      <c r="J36" s="707">
        <v>0</v>
      </c>
      <c r="K36" s="666">
        <v>0</v>
      </c>
      <c r="L36" s="727">
        <f t="shared" ref="L36:L58" si="4">K36*$J36</f>
        <v>0</v>
      </c>
    </row>
    <row r="37" spans="1:14" x14ac:dyDescent="0.2">
      <c r="A37" s="670"/>
      <c r="B37" s="73"/>
      <c r="C37" s="73"/>
      <c r="D37" s="73"/>
      <c r="E37" s="73"/>
      <c r="F37" s="73"/>
      <c r="G37" s="659"/>
      <c r="H37" s="667">
        <v>0</v>
      </c>
      <c r="I37" s="702">
        <f t="shared" si="3"/>
        <v>0</v>
      </c>
      <c r="J37" s="707">
        <v>0</v>
      </c>
      <c r="K37" s="666">
        <v>0</v>
      </c>
      <c r="L37" s="727">
        <f t="shared" si="4"/>
        <v>0</v>
      </c>
    </row>
    <row r="38" spans="1:14" x14ac:dyDescent="0.2">
      <c r="A38" s="670"/>
      <c r="B38" s="73"/>
      <c r="C38" s="73"/>
      <c r="D38" s="73"/>
      <c r="E38" s="73"/>
      <c r="F38" s="73"/>
      <c r="G38" s="659"/>
      <c r="H38" s="667">
        <v>0</v>
      </c>
      <c r="I38" s="702">
        <f t="shared" si="3"/>
        <v>0</v>
      </c>
      <c r="J38" s="707">
        <v>0</v>
      </c>
      <c r="K38" s="666">
        <v>0</v>
      </c>
      <c r="L38" s="727">
        <f t="shared" si="4"/>
        <v>0</v>
      </c>
    </row>
    <row r="39" spans="1:14" x14ac:dyDescent="0.2">
      <c r="A39" s="670"/>
      <c r="B39" s="73"/>
      <c r="C39" s="73"/>
      <c r="D39" s="73"/>
      <c r="E39" s="73"/>
      <c r="F39" s="73"/>
      <c r="G39" s="659"/>
      <c r="H39" s="667">
        <v>0</v>
      </c>
      <c r="I39" s="702">
        <f t="shared" ref="I39:I44" si="5">G39*H39</f>
        <v>0</v>
      </c>
      <c r="J39" s="707">
        <v>0</v>
      </c>
      <c r="K39" s="666">
        <v>0</v>
      </c>
      <c r="L39" s="727">
        <f t="shared" si="4"/>
        <v>0</v>
      </c>
    </row>
    <row r="40" spans="1:14" x14ac:dyDescent="0.2">
      <c r="A40" s="670"/>
      <c r="B40" s="73"/>
      <c r="C40" s="73"/>
      <c r="D40" s="73"/>
      <c r="E40" s="73"/>
      <c r="F40" s="73"/>
      <c r="G40" s="659"/>
      <c r="H40" s="667">
        <v>0</v>
      </c>
      <c r="I40" s="702">
        <f t="shared" si="5"/>
        <v>0</v>
      </c>
      <c r="J40" s="707">
        <v>0</v>
      </c>
      <c r="K40" s="666">
        <v>0</v>
      </c>
      <c r="L40" s="727">
        <f t="shared" si="4"/>
        <v>0</v>
      </c>
    </row>
    <row r="41" spans="1:14" x14ac:dyDescent="0.2">
      <c r="A41" s="670"/>
      <c r="B41" s="73"/>
      <c r="C41" s="73"/>
      <c r="D41" s="73"/>
      <c r="E41" s="73"/>
      <c r="F41" s="73"/>
      <c r="G41" s="659"/>
      <c r="H41" s="667">
        <v>0</v>
      </c>
      <c r="I41" s="702">
        <f t="shared" si="5"/>
        <v>0</v>
      </c>
      <c r="J41" s="707">
        <v>0</v>
      </c>
      <c r="K41" s="666">
        <v>0</v>
      </c>
      <c r="L41" s="727">
        <f t="shared" si="4"/>
        <v>0</v>
      </c>
    </row>
    <row r="42" spans="1:14" x14ac:dyDescent="0.2">
      <c r="A42" s="670"/>
      <c r="B42" s="73"/>
      <c r="C42" s="73"/>
      <c r="D42" s="73"/>
      <c r="E42" s="73"/>
      <c r="F42" s="73"/>
      <c r="G42" s="659"/>
      <c r="H42" s="667">
        <v>0</v>
      </c>
      <c r="I42" s="702">
        <f t="shared" si="5"/>
        <v>0</v>
      </c>
      <c r="J42" s="707">
        <v>0</v>
      </c>
      <c r="K42" s="666">
        <v>0</v>
      </c>
      <c r="L42" s="727">
        <f t="shared" si="4"/>
        <v>0</v>
      </c>
    </row>
    <row r="43" spans="1:14" x14ac:dyDescent="0.2">
      <c r="A43" s="670"/>
      <c r="B43" s="73"/>
      <c r="C43" s="73"/>
      <c r="D43" s="73"/>
      <c r="E43" s="73"/>
      <c r="F43" s="73"/>
      <c r="G43" s="659"/>
      <c r="H43" s="667">
        <v>0</v>
      </c>
      <c r="I43" s="702">
        <f t="shared" si="5"/>
        <v>0</v>
      </c>
      <c r="J43" s="707">
        <v>0</v>
      </c>
      <c r="K43" s="666">
        <v>0</v>
      </c>
      <c r="L43" s="727">
        <f t="shared" si="4"/>
        <v>0</v>
      </c>
    </row>
    <row r="44" spans="1:14" x14ac:dyDescent="0.2">
      <c r="A44" s="670"/>
      <c r="B44" s="73"/>
      <c r="C44" s="73"/>
      <c r="D44" s="73"/>
      <c r="E44" s="73"/>
      <c r="F44" s="73"/>
      <c r="G44" s="659"/>
      <c r="H44" s="667">
        <v>0</v>
      </c>
      <c r="I44" s="702">
        <f t="shared" si="5"/>
        <v>0</v>
      </c>
      <c r="J44" s="707">
        <v>0</v>
      </c>
      <c r="K44" s="666">
        <v>0</v>
      </c>
      <c r="L44" s="727">
        <f t="shared" si="4"/>
        <v>0</v>
      </c>
    </row>
    <row r="45" spans="1:14" x14ac:dyDescent="0.2">
      <c r="A45" s="73"/>
      <c r="B45" s="73"/>
      <c r="C45" s="73"/>
      <c r="D45" s="73"/>
      <c r="E45" s="73"/>
      <c r="F45" s="73"/>
      <c r="G45" s="659"/>
      <c r="H45" s="667">
        <v>0</v>
      </c>
      <c r="I45" s="702">
        <f t="shared" si="3"/>
        <v>0</v>
      </c>
      <c r="J45" s="707">
        <v>0</v>
      </c>
      <c r="K45" s="666">
        <v>0</v>
      </c>
      <c r="L45" s="727">
        <f t="shared" si="4"/>
        <v>0</v>
      </c>
    </row>
    <row r="46" spans="1:14" x14ac:dyDescent="0.2">
      <c r="A46" s="73"/>
      <c r="B46" s="14"/>
      <c r="C46" s="73"/>
      <c r="D46" s="73"/>
      <c r="E46" s="73"/>
      <c r="F46" s="73"/>
      <c r="G46" s="659"/>
      <c r="H46" s="667">
        <v>0</v>
      </c>
      <c r="I46" s="702">
        <f t="shared" si="3"/>
        <v>0</v>
      </c>
      <c r="J46" s="707">
        <v>0</v>
      </c>
      <c r="K46" s="666">
        <v>0</v>
      </c>
      <c r="L46" s="727">
        <f t="shared" si="4"/>
        <v>0</v>
      </c>
    </row>
    <row r="47" spans="1:14" x14ac:dyDescent="0.2">
      <c r="A47" s="14"/>
      <c r="B47" s="14"/>
      <c r="C47" s="73"/>
      <c r="D47" s="73"/>
      <c r="E47" s="73"/>
      <c r="F47" s="14"/>
      <c r="G47" s="659"/>
      <c r="H47" s="667">
        <v>0</v>
      </c>
      <c r="I47" s="702">
        <f t="shared" si="3"/>
        <v>0</v>
      </c>
      <c r="J47" s="707">
        <v>0</v>
      </c>
      <c r="K47" s="666">
        <v>0</v>
      </c>
      <c r="L47" s="727">
        <f t="shared" si="4"/>
        <v>0</v>
      </c>
    </row>
    <row r="48" spans="1:14" x14ac:dyDescent="0.2">
      <c r="A48" s="14"/>
      <c r="B48" s="14"/>
      <c r="C48" s="73"/>
      <c r="D48" s="73"/>
      <c r="E48" s="73"/>
      <c r="F48" s="14"/>
      <c r="G48" s="659"/>
      <c r="H48" s="667">
        <v>0</v>
      </c>
      <c r="I48" s="702">
        <f t="shared" si="3"/>
        <v>0</v>
      </c>
      <c r="J48" s="707">
        <v>0</v>
      </c>
      <c r="K48" s="666">
        <v>0</v>
      </c>
      <c r="L48" s="727">
        <f t="shared" si="4"/>
        <v>0</v>
      </c>
    </row>
    <row r="49" spans="1:27" x14ac:dyDescent="0.2">
      <c r="A49" s="14"/>
      <c r="B49" s="14"/>
      <c r="C49" s="73"/>
      <c r="D49" s="73"/>
      <c r="E49" s="73"/>
      <c r="F49" s="14"/>
      <c r="G49" s="659"/>
      <c r="H49" s="667">
        <v>0</v>
      </c>
      <c r="I49" s="702">
        <f t="shared" si="3"/>
        <v>0</v>
      </c>
      <c r="J49" s="707">
        <v>0</v>
      </c>
      <c r="K49" s="666">
        <v>0</v>
      </c>
      <c r="L49" s="727">
        <f t="shared" si="4"/>
        <v>0</v>
      </c>
    </row>
    <row r="50" spans="1:27" x14ac:dyDescent="0.2">
      <c r="A50" s="14"/>
      <c r="B50" s="14"/>
      <c r="C50" s="73"/>
      <c r="D50" s="73"/>
      <c r="E50" s="73"/>
      <c r="F50" s="14"/>
      <c r="G50" s="659"/>
      <c r="H50" s="667">
        <v>0</v>
      </c>
      <c r="I50" s="702">
        <f t="shared" si="3"/>
        <v>0</v>
      </c>
      <c r="J50" s="707">
        <v>0</v>
      </c>
      <c r="K50" s="666">
        <v>0</v>
      </c>
      <c r="L50" s="727">
        <f t="shared" si="4"/>
        <v>0</v>
      </c>
    </row>
    <row r="51" spans="1:27" x14ac:dyDescent="0.2">
      <c r="A51" s="14"/>
      <c r="B51" s="14"/>
      <c r="C51" s="73"/>
      <c r="D51" s="73"/>
      <c r="E51" s="73"/>
      <c r="F51" s="14"/>
      <c r="G51" s="659"/>
      <c r="H51" s="667">
        <v>0</v>
      </c>
      <c r="I51" s="702">
        <f t="shared" si="3"/>
        <v>0</v>
      </c>
      <c r="J51" s="707">
        <v>0</v>
      </c>
      <c r="K51" s="666">
        <v>0</v>
      </c>
      <c r="L51" s="727">
        <f t="shared" si="4"/>
        <v>0</v>
      </c>
    </row>
    <row r="52" spans="1:27" x14ac:dyDescent="0.2">
      <c r="A52" s="14"/>
      <c r="B52" s="14"/>
      <c r="C52" s="73"/>
      <c r="D52" s="73"/>
      <c r="E52" s="73"/>
      <c r="F52" s="14"/>
      <c r="G52" s="659"/>
      <c r="H52" s="667">
        <v>0</v>
      </c>
      <c r="I52" s="702">
        <f t="shared" si="3"/>
        <v>0</v>
      </c>
      <c r="J52" s="707">
        <v>0</v>
      </c>
      <c r="K52" s="666">
        <v>0</v>
      </c>
      <c r="L52" s="727">
        <f t="shared" si="4"/>
        <v>0</v>
      </c>
    </row>
    <row r="53" spans="1:27" x14ac:dyDescent="0.2">
      <c r="A53" s="14"/>
      <c r="B53" s="14"/>
      <c r="C53" s="73"/>
      <c r="D53" s="73"/>
      <c r="E53" s="73"/>
      <c r="F53" s="14"/>
      <c r="G53" s="659"/>
      <c r="H53" s="667">
        <v>0</v>
      </c>
      <c r="I53" s="702">
        <f t="shared" si="3"/>
        <v>0</v>
      </c>
      <c r="J53" s="707">
        <v>0</v>
      </c>
      <c r="K53" s="666">
        <v>0</v>
      </c>
      <c r="L53" s="727">
        <f t="shared" si="4"/>
        <v>0</v>
      </c>
    </row>
    <row r="54" spans="1:27" x14ac:dyDescent="0.2">
      <c r="A54" s="14"/>
      <c r="B54" s="14"/>
      <c r="C54" s="73"/>
      <c r="D54" s="73"/>
      <c r="E54" s="73"/>
      <c r="F54" s="14"/>
      <c r="G54" s="659"/>
      <c r="H54" s="667">
        <v>0</v>
      </c>
      <c r="I54" s="702">
        <f t="shared" si="3"/>
        <v>0</v>
      </c>
      <c r="J54" s="707">
        <v>0</v>
      </c>
      <c r="K54" s="666">
        <v>0</v>
      </c>
      <c r="L54" s="727">
        <f t="shared" si="4"/>
        <v>0</v>
      </c>
    </row>
    <row r="55" spans="1:27" x14ac:dyDescent="0.2">
      <c r="A55" s="14"/>
      <c r="B55" s="14"/>
      <c r="C55" s="73"/>
      <c r="D55" s="73"/>
      <c r="E55" s="14"/>
      <c r="F55" s="14"/>
      <c r="G55" s="659"/>
      <c r="H55" s="667">
        <v>0</v>
      </c>
      <c r="I55" s="702">
        <f t="shared" si="3"/>
        <v>0</v>
      </c>
      <c r="J55" s="707">
        <v>0</v>
      </c>
      <c r="K55" s="666">
        <v>0</v>
      </c>
      <c r="L55" s="727">
        <f t="shared" si="4"/>
        <v>0</v>
      </c>
    </row>
    <row r="56" spans="1:27" x14ac:dyDescent="0.2">
      <c r="A56" s="14"/>
      <c r="B56" s="14"/>
      <c r="C56" s="73"/>
      <c r="D56" s="73"/>
      <c r="E56" s="14"/>
      <c r="F56" s="14"/>
      <c r="G56" s="659"/>
      <c r="H56" s="667">
        <v>0</v>
      </c>
      <c r="I56" s="702">
        <f t="shared" si="3"/>
        <v>0</v>
      </c>
      <c r="J56" s="707">
        <v>0</v>
      </c>
      <c r="K56" s="666">
        <v>0</v>
      </c>
      <c r="L56" s="727">
        <f t="shared" si="4"/>
        <v>0</v>
      </c>
    </row>
    <row r="57" spans="1:27" x14ac:dyDescent="0.2">
      <c r="A57" s="14"/>
      <c r="B57" s="14"/>
      <c r="C57" s="73"/>
      <c r="D57" s="73"/>
      <c r="E57" s="14"/>
      <c r="F57" s="14"/>
      <c r="G57" s="659"/>
      <c r="H57" s="667">
        <v>0</v>
      </c>
      <c r="I57" s="702">
        <f t="shared" si="3"/>
        <v>0</v>
      </c>
      <c r="J57" s="707">
        <v>0</v>
      </c>
      <c r="K57" s="666">
        <v>0</v>
      </c>
      <c r="L57" s="727">
        <f t="shared" si="4"/>
        <v>0</v>
      </c>
    </row>
    <row r="58" spans="1:27" ht="13.5" thickBot="1" x14ac:dyDescent="0.25">
      <c r="A58" s="668"/>
      <c r="B58" s="668"/>
      <c r="C58" s="669"/>
      <c r="D58" s="73"/>
      <c r="E58" s="668"/>
      <c r="F58" s="668"/>
      <c r="G58" s="696"/>
      <c r="H58" s="667">
        <v>0</v>
      </c>
      <c r="I58" s="702">
        <f t="shared" si="3"/>
        <v>0</v>
      </c>
      <c r="J58" s="707">
        <v>0</v>
      </c>
      <c r="K58" s="666">
        <v>0</v>
      </c>
      <c r="L58" s="727">
        <f t="shared" si="4"/>
        <v>0</v>
      </c>
    </row>
    <row r="59" spans="1:27" ht="13.5" thickBot="1" x14ac:dyDescent="0.25">
      <c r="A59" s="721" t="s">
        <v>246</v>
      </c>
      <c r="B59" s="722"/>
      <c r="C59" s="722"/>
      <c r="D59" s="722"/>
      <c r="E59" s="722"/>
      <c r="F59" s="722"/>
      <c r="G59" s="723"/>
      <c r="H59" s="724">
        <f>SUM(H36:H58)</f>
        <v>0</v>
      </c>
      <c r="I59" s="704">
        <f>SUM(I36:I58)</f>
        <v>0</v>
      </c>
      <c r="J59" s="729"/>
      <c r="K59" s="665">
        <f>SUM(K36:K58)</f>
        <v>0</v>
      </c>
      <c r="L59" s="732">
        <f>SUM(L36:L58)</f>
        <v>0</v>
      </c>
      <c r="M59" s="733" t="b">
        <f>I59='Financial Report'!D48</f>
        <v>1</v>
      </c>
      <c r="N59" s="734" t="b">
        <f>L59='Financial Report'!C48</f>
        <v>1</v>
      </c>
    </row>
    <row r="60" spans="1:27" ht="15" customHeight="1" x14ac:dyDescent="0.2">
      <c r="A60" s="7"/>
      <c r="B60" s="7"/>
      <c r="C60" s="7"/>
      <c r="D60" s="7"/>
      <c r="E60" s="7"/>
      <c r="F60" s="730"/>
      <c r="G60" s="705"/>
      <c r="H60" s="7"/>
      <c r="I60" s="705"/>
      <c r="J60" s="660"/>
      <c r="K60" s="731" t="s">
        <v>44</v>
      </c>
      <c r="L60" s="712">
        <f>L34+L59</f>
        <v>0</v>
      </c>
    </row>
    <row r="61" spans="1:27" s="2" customFormat="1" x14ac:dyDescent="0.2">
      <c r="A61" s="4"/>
      <c r="B61" s="7"/>
      <c r="C61" s="7"/>
      <c r="D61" s="7"/>
      <c r="E61" s="7"/>
      <c r="F61" s="7"/>
      <c r="G61" s="705"/>
      <c r="H61" s="7"/>
      <c r="I61" s="705"/>
      <c r="J61" s="705"/>
      <c r="L61" s="708"/>
      <c r="N61" s="708"/>
      <c r="P61" s="708"/>
      <c r="R61" s="708"/>
      <c r="T61" s="708"/>
      <c r="V61" s="708"/>
      <c r="X61" s="708"/>
      <c r="Y61" s="708"/>
    </row>
    <row r="62" spans="1:27" s="2" customFormat="1" ht="15.75" x14ac:dyDescent="0.2">
      <c r="A62" s="943" t="s">
        <v>273</v>
      </c>
      <c r="B62" s="944"/>
      <c r="C62" s="944"/>
      <c r="D62" s="944"/>
      <c r="E62" s="944"/>
      <c r="F62" s="944"/>
      <c r="G62" s="944"/>
      <c r="H62" s="944"/>
      <c r="I62" s="945"/>
      <c r="J62" s="943" t="s">
        <v>264</v>
      </c>
      <c r="K62" s="944"/>
      <c r="L62" s="944"/>
      <c r="M62" s="944"/>
      <c r="N62" s="944"/>
      <c r="O62" s="944"/>
      <c r="P62" s="944"/>
      <c r="Q62" s="944"/>
      <c r="R62" s="944"/>
      <c r="S62" s="944"/>
      <c r="T62" s="944"/>
      <c r="U62" s="944"/>
      <c r="V62" s="944"/>
      <c r="W62" s="944"/>
      <c r="X62" s="944"/>
      <c r="Y62" s="945"/>
      <c r="Z62" s="1"/>
      <c r="AA62" s="1"/>
    </row>
    <row r="63" spans="1:27" s="264" customFormat="1" ht="51" x14ac:dyDescent="0.2">
      <c r="A63" s="677" t="s">
        <v>41</v>
      </c>
      <c r="B63" s="677" t="s">
        <v>42</v>
      </c>
      <c r="C63" s="677" t="s">
        <v>43</v>
      </c>
      <c r="D63" s="677" t="s">
        <v>165</v>
      </c>
      <c r="E63" s="677" t="s">
        <v>263</v>
      </c>
      <c r="F63" s="677" t="s">
        <v>154</v>
      </c>
      <c r="G63" s="694" t="s">
        <v>280</v>
      </c>
      <c r="H63" s="10" t="s">
        <v>262</v>
      </c>
      <c r="I63" s="694" t="s">
        <v>278</v>
      </c>
      <c r="J63" s="717" t="s">
        <v>279</v>
      </c>
      <c r="K63" s="222" t="s">
        <v>261</v>
      </c>
      <c r="L63" s="718" t="s">
        <v>260</v>
      </c>
      <c r="M63" s="719" t="s">
        <v>259</v>
      </c>
      <c r="N63" s="720" t="s">
        <v>258</v>
      </c>
      <c r="O63" s="222" t="s">
        <v>257</v>
      </c>
      <c r="P63" s="718" t="s">
        <v>256</v>
      </c>
      <c r="Q63" s="719" t="s">
        <v>255</v>
      </c>
      <c r="R63" s="720" t="s">
        <v>254</v>
      </c>
      <c r="S63" s="222" t="s">
        <v>253</v>
      </c>
      <c r="T63" s="718" t="s">
        <v>252</v>
      </c>
      <c r="U63" s="719" t="s">
        <v>251</v>
      </c>
      <c r="V63" s="720" t="s">
        <v>250</v>
      </c>
      <c r="W63" s="222" t="s">
        <v>249</v>
      </c>
      <c r="X63" s="718" t="s">
        <v>248</v>
      </c>
      <c r="Y63" s="717" t="s">
        <v>62</v>
      </c>
      <c r="Z63" s="265"/>
      <c r="AA63" s="265"/>
    </row>
    <row r="64" spans="1:27" s="2" customFormat="1" ht="15.75" x14ac:dyDescent="0.2">
      <c r="A64" s="674" t="s">
        <v>19</v>
      </c>
      <c r="B64" s="208"/>
      <c r="C64" s="208"/>
      <c r="D64" s="208"/>
      <c r="E64" s="208"/>
      <c r="F64" s="208"/>
      <c r="G64" s="698"/>
      <c r="H64" s="208"/>
      <c r="I64" s="698"/>
      <c r="J64" s="698"/>
      <c r="K64" s="208"/>
      <c r="L64" s="698"/>
      <c r="M64" s="208"/>
      <c r="N64" s="698"/>
      <c r="O64" s="208"/>
      <c r="P64" s="698"/>
      <c r="Q64" s="208"/>
      <c r="R64" s="698"/>
      <c r="S64" s="208"/>
      <c r="T64" s="698"/>
      <c r="U64" s="208"/>
      <c r="V64" s="698"/>
      <c r="W64" s="208"/>
      <c r="X64" s="698"/>
      <c r="Y64" s="715"/>
      <c r="Z64" s="1"/>
      <c r="AA64" s="1"/>
    </row>
    <row r="65" spans="1:27" s="2" customFormat="1" x14ac:dyDescent="0.2">
      <c r="A65" s="670"/>
      <c r="B65" s="73"/>
      <c r="C65" s="73"/>
      <c r="D65" s="73"/>
      <c r="E65" s="73"/>
      <c r="F65" s="73"/>
      <c r="G65" s="659"/>
      <c r="H65" s="667">
        <v>0</v>
      </c>
      <c r="I65" s="702">
        <f t="shared" ref="I65:I80" si="6">G65*H65</f>
        <v>0</v>
      </c>
      <c r="J65" s="707">
        <v>0</v>
      </c>
      <c r="K65" s="666">
        <v>0</v>
      </c>
      <c r="L65" s="727">
        <f t="shared" ref="L65:L79" si="7">K65*$J65</f>
        <v>0</v>
      </c>
      <c r="M65" s="666">
        <v>0</v>
      </c>
      <c r="N65" s="727">
        <f t="shared" ref="N65:N80" si="8">M65*$J65</f>
        <v>0</v>
      </c>
      <c r="O65" s="666">
        <v>0</v>
      </c>
      <c r="P65" s="727">
        <f t="shared" ref="P65:P80" si="9">O65*$J65</f>
        <v>0</v>
      </c>
      <c r="Q65" s="666">
        <v>0</v>
      </c>
      <c r="R65" s="727">
        <f t="shared" ref="R65:R80" si="10">Q65*$J65</f>
        <v>0</v>
      </c>
      <c r="S65" s="666">
        <v>0</v>
      </c>
      <c r="T65" s="727">
        <f t="shared" ref="T65:T80" si="11">S65*$J65</f>
        <v>0</v>
      </c>
      <c r="U65" s="666">
        <v>0</v>
      </c>
      <c r="V65" s="727">
        <f t="shared" ref="V65:V80" si="12">U65*$J65</f>
        <v>0</v>
      </c>
      <c r="W65" s="666">
        <v>0</v>
      </c>
      <c r="X65" s="727">
        <f t="shared" ref="X65:X80" si="13">W65*$J65</f>
        <v>0</v>
      </c>
      <c r="Y65" s="702">
        <f>L65+N65+P65+R65+T65+V65+X65</f>
        <v>0</v>
      </c>
      <c r="Z65" s="728"/>
      <c r="AA65" s="1"/>
    </row>
    <row r="66" spans="1:27" s="2" customFormat="1" x14ac:dyDescent="0.2">
      <c r="A66" s="670"/>
      <c r="B66" s="73"/>
      <c r="C66" s="73"/>
      <c r="D66" s="73"/>
      <c r="E66" s="73"/>
      <c r="F66" s="73"/>
      <c r="G66" s="659"/>
      <c r="H66" s="667">
        <v>0</v>
      </c>
      <c r="I66" s="702">
        <f t="shared" si="6"/>
        <v>0</v>
      </c>
      <c r="J66" s="707">
        <v>0</v>
      </c>
      <c r="K66" s="666">
        <v>0</v>
      </c>
      <c r="L66" s="727">
        <f t="shared" si="7"/>
        <v>0</v>
      </c>
      <c r="M66" s="666">
        <v>0</v>
      </c>
      <c r="N66" s="727">
        <f t="shared" si="8"/>
        <v>0</v>
      </c>
      <c r="O66" s="666">
        <v>0</v>
      </c>
      <c r="P66" s="727">
        <f t="shared" si="9"/>
        <v>0</v>
      </c>
      <c r="Q66" s="666">
        <v>0</v>
      </c>
      <c r="R66" s="727">
        <f t="shared" si="10"/>
        <v>0</v>
      </c>
      <c r="S66" s="666">
        <v>0</v>
      </c>
      <c r="T66" s="727">
        <f t="shared" si="11"/>
        <v>0</v>
      </c>
      <c r="U66" s="666">
        <v>0</v>
      </c>
      <c r="V66" s="727">
        <f t="shared" si="12"/>
        <v>0</v>
      </c>
      <c r="W66" s="666">
        <v>0</v>
      </c>
      <c r="X66" s="727">
        <f t="shared" si="13"/>
        <v>0</v>
      </c>
      <c r="Y66" s="702">
        <f t="shared" ref="Y66:Y80" si="14">L66+N66+P66+R66+T66+V66+X66</f>
        <v>0</v>
      </c>
      <c r="Z66" s="1"/>
      <c r="AA66" s="1"/>
    </row>
    <row r="67" spans="1:27" s="2" customFormat="1" x14ac:dyDescent="0.2">
      <c r="A67" s="670"/>
      <c r="B67" s="73"/>
      <c r="C67" s="73"/>
      <c r="D67" s="73"/>
      <c r="E67" s="73"/>
      <c r="F67" s="73"/>
      <c r="G67" s="659"/>
      <c r="H67" s="667">
        <v>0</v>
      </c>
      <c r="I67" s="702">
        <f t="shared" si="6"/>
        <v>0</v>
      </c>
      <c r="J67" s="707">
        <v>0</v>
      </c>
      <c r="K67" s="666">
        <v>0</v>
      </c>
      <c r="L67" s="727">
        <f t="shared" si="7"/>
        <v>0</v>
      </c>
      <c r="M67" s="666">
        <v>0</v>
      </c>
      <c r="N67" s="727">
        <f t="shared" si="8"/>
        <v>0</v>
      </c>
      <c r="O67" s="666">
        <v>0</v>
      </c>
      <c r="P67" s="727">
        <f t="shared" si="9"/>
        <v>0</v>
      </c>
      <c r="Q67" s="666">
        <v>0</v>
      </c>
      <c r="R67" s="727">
        <f t="shared" si="10"/>
        <v>0</v>
      </c>
      <c r="S67" s="666">
        <v>0</v>
      </c>
      <c r="T67" s="727">
        <f t="shared" si="11"/>
        <v>0</v>
      </c>
      <c r="U67" s="666">
        <v>0</v>
      </c>
      <c r="V67" s="727">
        <f t="shared" si="12"/>
        <v>0</v>
      </c>
      <c r="W67" s="666">
        <v>0</v>
      </c>
      <c r="X67" s="727">
        <f t="shared" si="13"/>
        <v>0</v>
      </c>
      <c r="Y67" s="702">
        <f t="shared" si="14"/>
        <v>0</v>
      </c>
      <c r="Z67" s="1"/>
      <c r="AA67" s="1"/>
    </row>
    <row r="68" spans="1:27" s="2" customFormat="1" x14ac:dyDescent="0.2">
      <c r="A68" s="670"/>
      <c r="B68" s="73"/>
      <c r="C68" s="73"/>
      <c r="D68" s="73"/>
      <c r="E68" s="73"/>
      <c r="F68" s="73"/>
      <c r="G68" s="659"/>
      <c r="H68" s="667">
        <v>0</v>
      </c>
      <c r="I68" s="702">
        <f t="shared" si="6"/>
        <v>0</v>
      </c>
      <c r="J68" s="707">
        <v>0</v>
      </c>
      <c r="K68" s="666">
        <v>0</v>
      </c>
      <c r="L68" s="727">
        <f t="shared" si="7"/>
        <v>0</v>
      </c>
      <c r="M68" s="666">
        <v>0</v>
      </c>
      <c r="N68" s="727">
        <f t="shared" si="8"/>
        <v>0</v>
      </c>
      <c r="O68" s="666">
        <v>0</v>
      </c>
      <c r="P68" s="727">
        <f t="shared" si="9"/>
        <v>0</v>
      </c>
      <c r="Q68" s="666">
        <v>0</v>
      </c>
      <c r="R68" s="727">
        <f t="shared" si="10"/>
        <v>0</v>
      </c>
      <c r="S68" s="666">
        <v>0</v>
      </c>
      <c r="T68" s="727">
        <f t="shared" si="11"/>
        <v>0</v>
      </c>
      <c r="U68" s="666">
        <v>0</v>
      </c>
      <c r="V68" s="727">
        <f t="shared" si="12"/>
        <v>0</v>
      </c>
      <c r="W68" s="666">
        <v>0</v>
      </c>
      <c r="X68" s="727">
        <f t="shared" si="13"/>
        <v>0</v>
      </c>
      <c r="Y68" s="702">
        <f t="shared" si="14"/>
        <v>0</v>
      </c>
      <c r="Z68" s="215"/>
      <c r="AA68" s="1"/>
    </row>
    <row r="69" spans="1:27" s="2" customFormat="1" x14ac:dyDescent="0.2">
      <c r="A69" s="670"/>
      <c r="B69" s="73"/>
      <c r="C69" s="73"/>
      <c r="D69" s="73"/>
      <c r="E69" s="73"/>
      <c r="F69" s="73"/>
      <c r="G69" s="659"/>
      <c r="H69" s="667">
        <v>0</v>
      </c>
      <c r="I69" s="702">
        <f t="shared" si="6"/>
        <v>0</v>
      </c>
      <c r="J69" s="707">
        <v>0</v>
      </c>
      <c r="K69" s="666">
        <v>0</v>
      </c>
      <c r="L69" s="727">
        <f t="shared" si="7"/>
        <v>0</v>
      </c>
      <c r="M69" s="666">
        <v>0</v>
      </c>
      <c r="N69" s="727">
        <f t="shared" si="8"/>
        <v>0</v>
      </c>
      <c r="O69" s="666">
        <v>0</v>
      </c>
      <c r="P69" s="727">
        <f t="shared" si="9"/>
        <v>0</v>
      </c>
      <c r="Q69" s="666">
        <v>0</v>
      </c>
      <c r="R69" s="727">
        <f t="shared" si="10"/>
        <v>0</v>
      </c>
      <c r="S69" s="666">
        <v>0</v>
      </c>
      <c r="T69" s="727">
        <f t="shared" si="11"/>
        <v>0</v>
      </c>
      <c r="U69" s="666">
        <v>0</v>
      </c>
      <c r="V69" s="727">
        <f t="shared" si="12"/>
        <v>0</v>
      </c>
      <c r="W69" s="666">
        <v>0</v>
      </c>
      <c r="X69" s="727">
        <f t="shared" si="13"/>
        <v>0</v>
      </c>
      <c r="Y69" s="702">
        <f t="shared" si="14"/>
        <v>0</v>
      </c>
      <c r="Z69" s="1"/>
      <c r="AA69" s="1"/>
    </row>
    <row r="70" spans="1:27" s="2" customFormat="1" x14ac:dyDescent="0.2">
      <c r="A70" s="73"/>
      <c r="B70" s="73"/>
      <c r="C70" s="73"/>
      <c r="D70" s="73"/>
      <c r="E70" s="73"/>
      <c r="F70" s="73"/>
      <c r="G70" s="659"/>
      <c r="H70" s="667">
        <v>0</v>
      </c>
      <c r="I70" s="702">
        <f t="shared" si="6"/>
        <v>0</v>
      </c>
      <c r="J70" s="707">
        <v>0</v>
      </c>
      <c r="K70" s="666">
        <v>0</v>
      </c>
      <c r="L70" s="727">
        <f t="shared" si="7"/>
        <v>0</v>
      </c>
      <c r="M70" s="666">
        <v>0</v>
      </c>
      <c r="N70" s="727">
        <f t="shared" si="8"/>
        <v>0</v>
      </c>
      <c r="O70" s="666">
        <v>0</v>
      </c>
      <c r="P70" s="727">
        <f t="shared" si="9"/>
        <v>0</v>
      </c>
      <c r="Q70" s="666">
        <v>0</v>
      </c>
      <c r="R70" s="727">
        <f t="shared" si="10"/>
        <v>0</v>
      </c>
      <c r="S70" s="666">
        <v>0</v>
      </c>
      <c r="T70" s="727">
        <f t="shared" si="11"/>
        <v>0</v>
      </c>
      <c r="U70" s="666">
        <v>0</v>
      </c>
      <c r="V70" s="727">
        <f t="shared" si="12"/>
        <v>0</v>
      </c>
      <c r="W70" s="666">
        <v>0</v>
      </c>
      <c r="X70" s="727">
        <f t="shared" si="13"/>
        <v>0</v>
      </c>
      <c r="Y70" s="702">
        <f t="shared" si="14"/>
        <v>0</v>
      </c>
      <c r="Z70" s="1"/>
      <c r="AA70" s="1"/>
    </row>
    <row r="71" spans="1:27" s="2" customFormat="1" x14ac:dyDescent="0.2">
      <c r="A71" s="73"/>
      <c r="B71" s="73"/>
      <c r="C71" s="73"/>
      <c r="D71" s="73"/>
      <c r="E71" s="73"/>
      <c r="F71" s="73"/>
      <c r="G71" s="659"/>
      <c r="H71" s="667">
        <v>0</v>
      </c>
      <c r="I71" s="702">
        <f t="shared" si="6"/>
        <v>0</v>
      </c>
      <c r="J71" s="707">
        <v>0</v>
      </c>
      <c r="K71" s="666">
        <v>0</v>
      </c>
      <c r="L71" s="727">
        <f t="shared" si="7"/>
        <v>0</v>
      </c>
      <c r="M71" s="666">
        <v>0</v>
      </c>
      <c r="N71" s="727">
        <f t="shared" si="8"/>
        <v>0</v>
      </c>
      <c r="O71" s="666">
        <v>0</v>
      </c>
      <c r="P71" s="727">
        <f t="shared" si="9"/>
        <v>0</v>
      </c>
      <c r="Q71" s="666">
        <v>0</v>
      </c>
      <c r="R71" s="727">
        <f t="shared" si="10"/>
        <v>0</v>
      </c>
      <c r="S71" s="666">
        <v>0</v>
      </c>
      <c r="T71" s="727">
        <f t="shared" si="11"/>
        <v>0</v>
      </c>
      <c r="U71" s="666">
        <v>0</v>
      </c>
      <c r="V71" s="727">
        <f t="shared" si="12"/>
        <v>0</v>
      </c>
      <c r="W71" s="666">
        <v>0</v>
      </c>
      <c r="X71" s="727">
        <f t="shared" si="13"/>
        <v>0</v>
      </c>
      <c r="Y71" s="702">
        <f t="shared" si="14"/>
        <v>0</v>
      </c>
      <c r="Z71" s="1"/>
      <c r="AA71" s="1"/>
    </row>
    <row r="72" spans="1:27" s="2" customFormat="1" x14ac:dyDescent="0.2">
      <c r="A72" s="73"/>
      <c r="B72" s="73"/>
      <c r="C72" s="73"/>
      <c r="D72" s="73"/>
      <c r="E72" s="73"/>
      <c r="F72" s="73"/>
      <c r="G72" s="659"/>
      <c r="H72" s="667">
        <v>0</v>
      </c>
      <c r="I72" s="702">
        <f t="shared" si="6"/>
        <v>0</v>
      </c>
      <c r="J72" s="707">
        <v>0</v>
      </c>
      <c r="K72" s="666">
        <v>0</v>
      </c>
      <c r="L72" s="727">
        <f t="shared" si="7"/>
        <v>0</v>
      </c>
      <c r="M72" s="666">
        <v>0</v>
      </c>
      <c r="N72" s="727">
        <f t="shared" si="8"/>
        <v>0</v>
      </c>
      <c r="O72" s="666">
        <v>0</v>
      </c>
      <c r="P72" s="727">
        <f t="shared" si="9"/>
        <v>0</v>
      </c>
      <c r="Q72" s="666">
        <v>0</v>
      </c>
      <c r="R72" s="727">
        <f t="shared" si="10"/>
        <v>0</v>
      </c>
      <c r="S72" s="666">
        <v>0</v>
      </c>
      <c r="T72" s="727">
        <f t="shared" si="11"/>
        <v>0</v>
      </c>
      <c r="U72" s="666">
        <v>0</v>
      </c>
      <c r="V72" s="727">
        <f t="shared" si="12"/>
        <v>0</v>
      </c>
      <c r="W72" s="666">
        <v>0</v>
      </c>
      <c r="X72" s="727">
        <f t="shared" si="13"/>
        <v>0</v>
      </c>
      <c r="Y72" s="702">
        <f t="shared" si="14"/>
        <v>0</v>
      </c>
      <c r="Z72" s="1"/>
      <c r="AA72" s="1"/>
    </row>
    <row r="73" spans="1:27" s="2" customFormat="1" x14ac:dyDescent="0.2">
      <c r="A73" s="73"/>
      <c r="B73" s="73"/>
      <c r="C73" s="73"/>
      <c r="D73" s="73"/>
      <c r="E73" s="73"/>
      <c r="F73" s="73"/>
      <c r="G73" s="659"/>
      <c r="H73" s="667">
        <v>0</v>
      </c>
      <c r="I73" s="702">
        <f t="shared" si="6"/>
        <v>0</v>
      </c>
      <c r="J73" s="707">
        <v>0</v>
      </c>
      <c r="K73" s="666">
        <v>0</v>
      </c>
      <c r="L73" s="727">
        <f t="shared" si="7"/>
        <v>0</v>
      </c>
      <c r="M73" s="666">
        <v>0</v>
      </c>
      <c r="N73" s="727">
        <f t="shared" si="8"/>
        <v>0</v>
      </c>
      <c r="O73" s="666">
        <v>0</v>
      </c>
      <c r="P73" s="727">
        <f t="shared" si="9"/>
        <v>0</v>
      </c>
      <c r="Q73" s="666">
        <v>0</v>
      </c>
      <c r="R73" s="727">
        <f t="shared" si="10"/>
        <v>0</v>
      </c>
      <c r="S73" s="666">
        <v>0</v>
      </c>
      <c r="T73" s="727">
        <f t="shared" si="11"/>
        <v>0</v>
      </c>
      <c r="U73" s="666">
        <v>0</v>
      </c>
      <c r="V73" s="727">
        <f t="shared" si="12"/>
        <v>0</v>
      </c>
      <c r="W73" s="666">
        <v>0</v>
      </c>
      <c r="X73" s="727">
        <f t="shared" si="13"/>
        <v>0</v>
      </c>
      <c r="Y73" s="702">
        <f t="shared" si="14"/>
        <v>0</v>
      </c>
      <c r="Z73" s="1"/>
      <c r="AA73" s="1"/>
    </row>
    <row r="74" spans="1:27" s="2" customFormat="1" x14ac:dyDescent="0.2">
      <c r="A74" s="73"/>
      <c r="B74" s="73"/>
      <c r="C74" s="73"/>
      <c r="D74" s="73"/>
      <c r="E74" s="73"/>
      <c r="F74" s="73"/>
      <c r="G74" s="659"/>
      <c r="H74" s="667">
        <v>0</v>
      </c>
      <c r="I74" s="702">
        <f t="shared" si="6"/>
        <v>0</v>
      </c>
      <c r="J74" s="707">
        <v>0</v>
      </c>
      <c r="K74" s="666">
        <v>0</v>
      </c>
      <c r="L74" s="727">
        <f t="shared" si="7"/>
        <v>0</v>
      </c>
      <c r="M74" s="666">
        <v>0</v>
      </c>
      <c r="N74" s="727">
        <f t="shared" si="8"/>
        <v>0</v>
      </c>
      <c r="O74" s="666">
        <v>0</v>
      </c>
      <c r="P74" s="727">
        <f t="shared" si="9"/>
        <v>0</v>
      </c>
      <c r="Q74" s="666">
        <v>0</v>
      </c>
      <c r="R74" s="727">
        <f t="shared" si="10"/>
        <v>0</v>
      </c>
      <c r="S74" s="666">
        <v>0</v>
      </c>
      <c r="T74" s="727">
        <f t="shared" si="11"/>
        <v>0</v>
      </c>
      <c r="U74" s="666">
        <v>0</v>
      </c>
      <c r="V74" s="727">
        <f t="shared" si="12"/>
        <v>0</v>
      </c>
      <c r="W74" s="666">
        <v>0</v>
      </c>
      <c r="X74" s="727">
        <f t="shared" si="13"/>
        <v>0</v>
      </c>
      <c r="Y74" s="702">
        <f t="shared" si="14"/>
        <v>0</v>
      </c>
      <c r="Z74" s="1"/>
      <c r="AA74" s="1"/>
    </row>
    <row r="75" spans="1:27" s="2" customFormat="1" x14ac:dyDescent="0.2">
      <c r="A75" s="73"/>
      <c r="B75" s="73"/>
      <c r="C75" s="73"/>
      <c r="D75" s="73"/>
      <c r="E75" s="73"/>
      <c r="F75" s="73"/>
      <c r="G75" s="659"/>
      <c r="H75" s="667">
        <v>0</v>
      </c>
      <c r="I75" s="702">
        <f t="shared" si="6"/>
        <v>0</v>
      </c>
      <c r="J75" s="707">
        <v>0</v>
      </c>
      <c r="K75" s="666">
        <v>0</v>
      </c>
      <c r="L75" s="727">
        <f t="shared" si="7"/>
        <v>0</v>
      </c>
      <c r="M75" s="666">
        <v>0</v>
      </c>
      <c r="N75" s="727">
        <f t="shared" si="8"/>
        <v>0</v>
      </c>
      <c r="O75" s="666">
        <v>0</v>
      </c>
      <c r="P75" s="727">
        <f t="shared" si="9"/>
        <v>0</v>
      </c>
      <c r="Q75" s="666">
        <v>0</v>
      </c>
      <c r="R75" s="727">
        <f t="shared" si="10"/>
        <v>0</v>
      </c>
      <c r="S75" s="666">
        <v>0</v>
      </c>
      <c r="T75" s="727">
        <f t="shared" si="11"/>
        <v>0</v>
      </c>
      <c r="U75" s="666">
        <v>0</v>
      </c>
      <c r="V75" s="727">
        <f t="shared" si="12"/>
        <v>0</v>
      </c>
      <c r="W75" s="666">
        <v>0</v>
      </c>
      <c r="X75" s="727">
        <f t="shared" si="13"/>
        <v>0</v>
      </c>
      <c r="Y75" s="702">
        <f t="shared" si="14"/>
        <v>0</v>
      </c>
      <c r="Z75" s="1"/>
      <c r="AA75" s="1"/>
    </row>
    <row r="76" spans="1:27" s="2" customFormat="1" x14ac:dyDescent="0.2">
      <c r="A76" s="73"/>
      <c r="B76" s="73"/>
      <c r="C76" s="73"/>
      <c r="D76" s="73"/>
      <c r="E76" s="73"/>
      <c r="F76" s="73"/>
      <c r="G76" s="659"/>
      <c r="H76" s="667">
        <v>0</v>
      </c>
      <c r="I76" s="702">
        <f t="shared" si="6"/>
        <v>0</v>
      </c>
      <c r="J76" s="707">
        <v>0</v>
      </c>
      <c r="K76" s="666">
        <v>0</v>
      </c>
      <c r="L76" s="727">
        <f t="shared" si="7"/>
        <v>0</v>
      </c>
      <c r="M76" s="666">
        <v>0</v>
      </c>
      <c r="N76" s="727">
        <f t="shared" si="8"/>
        <v>0</v>
      </c>
      <c r="O76" s="666">
        <v>0</v>
      </c>
      <c r="P76" s="727">
        <f t="shared" si="9"/>
        <v>0</v>
      </c>
      <c r="Q76" s="666">
        <v>0</v>
      </c>
      <c r="R76" s="727">
        <f t="shared" si="10"/>
        <v>0</v>
      </c>
      <c r="S76" s="666">
        <v>0</v>
      </c>
      <c r="T76" s="727">
        <f t="shared" si="11"/>
        <v>0</v>
      </c>
      <c r="U76" s="666">
        <v>0</v>
      </c>
      <c r="V76" s="727">
        <f t="shared" si="12"/>
        <v>0</v>
      </c>
      <c r="W76" s="666">
        <v>0</v>
      </c>
      <c r="X76" s="727">
        <f t="shared" si="13"/>
        <v>0</v>
      </c>
      <c r="Y76" s="702">
        <f t="shared" si="14"/>
        <v>0</v>
      </c>
      <c r="Z76" s="1"/>
      <c r="AA76" s="1"/>
    </row>
    <row r="77" spans="1:27" s="2" customFormat="1" x14ac:dyDescent="0.2">
      <c r="A77" s="73"/>
      <c r="B77" s="73"/>
      <c r="C77" s="73"/>
      <c r="D77" s="73"/>
      <c r="E77" s="73"/>
      <c r="F77" s="73"/>
      <c r="G77" s="659"/>
      <c r="H77" s="667">
        <v>0</v>
      </c>
      <c r="I77" s="702">
        <f t="shared" si="6"/>
        <v>0</v>
      </c>
      <c r="J77" s="707">
        <v>0</v>
      </c>
      <c r="K77" s="666">
        <v>0</v>
      </c>
      <c r="L77" s="727">
        <f t="shared" si="7"/>
        <v>0</v>
      </c>
      <c r="M77" s="666">
        <v>0</v>
      </c>
      <c r="N77" s="727">
        <f t="shared" si="8"/>
        <v>0</v>
      </c>
      <c r="O77" s="666">
        <v>0</v>
      </c>
      <c r="P77" s="727">
        <f t="shared" si="9"/>
        <v>0</v>
      </c>
      <c r="Q77" s="666">
        <v>0</v>
      </c>
      <c r="R77" s="727">
        <f t="shared" si="10"/>
        <v>0</v>
      </c>
      <c r="S77" s="666">
        <v>0</v>
      </c>
      <c r="T77" s="727">
        <f t="shared" si="11"/>
        <v>0</v>
      </c>
      <c r="U77" s="666">
        <v>0</v>
      </c>
      <c r="V77" s="727">
        <f t="shared" si="12"/>
        <v>0</v>
      </c>
      <c r="W77" s="666">
        <v>0</v>
      </c>
      <c r="X77" s="727">
        <f t="shared" si="13"/>
        <v>0</v>
      </c>
      <c r="Y77" s="702">
        <f t="shared" si="14"/>
        <v>0</v>
      </c>
      <c r="Z77" s="1"/>
      <c r="AA77" s="1"/>
    </row>
    <row r="78" spans="1:27" s="2" customFormat="1" x14ac:dyDescent="0.2">
      <c r="A78" s="73"/>
      <c r="B78" s="73"/>
      <c r="C78" s="73"/>
      <c r="D78" s="73"/>
      <c r="E78" s="73"/>
      <c r="F78" s="73"/>
      <c r="G78" s="659"/>
      <c r="H78" s="667">
        <v>0</v>
      </c>
      <c r="I78" s="702">
        <f t="shared" si="6"/>
        <v>0</v>
      </c>
      <c r="J78" s="707">
        <v>0</v>
      </c>
      <c r="K78" s="666">
        <v>0</v>
      </c>
      <c r="L78" s="727">
        <f t="shared" si="7"/>
        <v>0</v>
      </c>
      <c r="M78" s="666">
        <v>0</v>
      </c>
      <c r="N78" s="727">
        <f t="shared" si="8"/>
        <v>0</v>
      </c>
      <c r="O78" s="666">
        <v>0</v>
      </c>
      <c r="P78" s="727">
        <f t="shared" si="9"/>
        <v>0</v>
      </c>
      <c r="Q78" s="666">
        <v>0</v>
      </c>
      <c r="R78" s="727">
        <f t="shared" si="10"/>
        <v>0</v>
      </c>
      <c r="S78" s="666">
        <v>0</v>
      </c>
      <c r="T78" s="727">
        <f t="shared" si="11"/>
        <v>0</v>
      </c>
      <c r="U78" s="666">
        <v>0</v>
      </c>
      <c r="V78" s="727">
        <f t="shared" si="12"/>
        <v>0</v>
      </c>
      <c r="W78" s="666">
        <v>0</v>
      </c>
      <c r="X78" s="727">
        <f t="shared" si="13"/>
        <v>0</v>
      </c>
      <c r="Y78" s="702">
        <f t="shared" si="14"/>
        <v>0</v>
      </c>
      <c r="Z78" s="1"/>
      <c r="AA78" s="1"/>
    </row>
    <row r="79" spans="1:27" s="2" customFormat="1" x14ac:dyDescent="0.2">
      <c r="A79" s="73"/>
      <c r="B79" s="73"/>
      <c r="C79" s="73"/>
      <c r="D79" s="73"/>
      <c r="E79" s="73"/>
      <c r="F79" s="73"/>
      <c r="G79" s="659"/>
      <c r="H79" s="667">
        <v>0</v>
      </c>
      <c r="I79" s="702">
        <f t="shared" si="6"/>
        <v>0</v>
      </c>
      <c r="J79" s="707">
        <v>0</v>
      </c>
      <c r="K79" s="666">
        <v>0</v>
      </c>
      <c r="L79" s="727">
        <f t="shared" si="7"/>
        <v>0</v>
      </c>
      <c r="M79" s="666">
        <v>0</v>
      </c>
      <c r="N79" s="727">
        <f t="shared" si="8"/>
        <v>0</v>
      </c>
      <c r="O79" s="666">
        <v>0</v>
      </c>
      <c r="P79" s="727">
        <f t="shared" si="9"/>
        <v>0</v>
      </c>
      <c r="Q79" s="666">
        <v>0</v>
      </c>
      <c r="R79" s="727">
        <f t="shared" si="10"/>
        <v>0</v>
      </c>
      <c r="S79" s="666">
        <v>0</v>
      </c>
      <c r="T79" s="727">
        <f t="shared" si="11"/>
        <v>0</v>
      </c>
      <c r="U79" s="666">
        <v>0</v>
      </c>
      <c r="V79" s="727">
        <f t="shared" si="12"/>
        <v>0</v>
      </c>
      <c r="W79" s="666">
        <v>0</v>
      </c>
      <c r="X79" s="727">
        <f t="shared" si="13"/>
        <v>0</v>
      </c>
      <c r="Y79" s="702">
        <f t="shared" si="14"/>
        <v>0</v>
      </c>
      <c r="Z79" s="1"/>
      <c r="AA79" s="1"/>
    </row>
    <row r="80" spans="1:27" s="2" customFormat="1" ht="13.5" thickBot="1" x14ac:dyDescent="0.25">
      <c r="A80" s="73"/>
      <c r="B80" s="73"/>
      <c r="C80" s="73"/>
      <c r="D80" s="73"/>
      <c r="E80" s="73"/>
      <c r="F80" s="73"/>
      <c r="G80" s="659"/>
      <c r="H80" s="667">
        <v>0</v>
      </c>
      <c r="I80" s="702">
        <f t="shared" si="6"/>
        <v>0</v>
      </c>
      <c r="J80" s="707">
        <v>0</v>
      </c>
      <c r="K80" s="666">
        <v>0</v>
      </c>
      <c r="L80" s="727">
        <f>K80*J80</f>
        <v>0</v>
      </c>
      <c r="M80" s="666">
        <v>0</v>
      </c>
      <c r="N80" s="727">
        <f t="shared" si="8"/>
        <v>0</v>
      </c>
      <c r="O80" s="666">
        <v>0</v>
      </c>
      <c r="P80" s="727">
        <f t="shared" si="9"/>
        <v>0</v>
      </c>
      <c r="Q80" s="666">
        <v>0</v>
      </c>
      <c r="R80" s="727">
        <f t="shared" si="10"/>
        <v>0</v>
      </c>
      <c r="S80" s="666">
        <v>0</v>
      </c>
      <c r="T80" s="727">
        <f t="shared" si="11"/>
        <v>0</v>
      </c>
      <c r="U80" s="666">
        <v>0</v>
      </c>
      <c r="V80" s="727">
        <f t="shared" si="12"/>
        <v>0</v>
      </c>
      <c r="W80" s="666">
        <v>0</v>
      </c>
      <c r="X80" s="727">
        <f t="shared" si="13"/>
        <v>0</v>
      </c>
      <c r="Y80" s="702">
        <f t="shared" si="14"/>
        <v>0</v>
      </c>
      <c r="Z80" s="1"/>
      <c r="AA80" s="1"/>
    </row>
    <row r="81" spans="1:27" s="2" customFormat="1" ht="13.5" thickBot="1" x14ac:dyDescent="0.25">
      <c r="A81" s="721" t="s">
        <v>246</v>
      </c>
      <c r="B81" s="722"/>
      <c r="C81" s="722"/>
      <c r="D81" s="722"/>
      <c r="E81" s="722"/>
      <c r="F81" s="722"/>
      <c r="G81" s="723"/>
      <c r="H81" s="724">
        <f>SUM(H65:H80)</f>
        <v>0</v>
      </c>
      <c r="I81" s="704">
        <f>SUM(I65:I80)</f>
        <v>0</v>
      </c>
      <c r="J81" s="725"/>
      <c r="K81" s="665">
        <f t="shared" ref="K81:Y81" si="15">SUM(K65:K80)</f>
        <v>0</v>
      </c>
      <c r="L81" s="713">
        <f t="shared" si="15"/>
        <v>0</v>
      </c>
      <c r="M81" s="665">
        <f t="shared" si="15"/>
        <v>0</v>
      </c>
      <c r="N81" s="713">
        <f t="shared" si="15"/>
        <v>0</v>
      </c>
      <c r="O81" s="665">
        <f t="shared" si="15"/>
        <v>0</v>
      </c>
      <c r="P81" s="713">
        <f t="shared" si="15"/>
        <v>0</v>
      </c>
      <c r="Q81" s="665">
        <f t="shared" si="15"/>
        <v>0</v>
      </c>
      <c r="R81" s="713">
        <f t="shared" si="15"/>
        <v>0</v>
      </c>
      <c r="S81" s="665">
        <f t="shared" si="15"/>
        <v>0</v>
      </c>
      <c r="T81" s="713">
        <f t="shared" si="15"/>
        <v>0</v>
      </c>
      <c r="U81" s="665">
        <f t="shared" si="15"/>
        <v>0</v>
      </c>
      <c r="V81" s="713">
        <f t="shared" si="15"/>
        <v>0</v>
      </c>
      <c r="W81" s="665">
        <f t="shared" si="15"/>
        <v>0</v>
      </c>
      <c r="X81" s="713">
        <f t="shared" si="15"/>
        <v>0</v>
      </c>
      <c r="Y81" s="732">
        <f t="shared" si="15"/>
        <v>0</v>
      </c>
      <c r="Z81" s="733" t="b">
        <f>I81='Financial Report'!J67</f>
        <v>1</v>
      </c>
      <c r="AA81" s="735" t="b">
        <f>Y81='Financial Report'!K67</f>
        <v>1</v>
      </c>
    </row>
    <row r="82" spans="1:27" s="2" customFormat="1" ht="15.75" x14ac:dyDescent="0.2">
      <c r="A82" s="673" t="s">
        <v>247</v>
      </c>
      <c r="B82" s="672"/>
      <c r="C82" s="672"/>
      <c r="D82" s="672"/>
      <c r="E82" s="672"/>
      <c r="F82" s="672"/>
      <c r="G82" s="699"/>
      <c r="H82" s="672"/>
      <c r="I82" s="699"/>
      <c r="J82" s="699"/>
      <c r="K82" s="671"/>
      <c r="L82" s="699"/>
      <c r="M82" s="671"/>
      <c r="N82" s="699"/>
      <c r="O82" s="671"/>
      <c r="P82" s="699"/>
      <c r="Q82" s="671"/>
      <c r="R82" s="699"/>
      <c r="S82" s="671"/>
      <c r="T82" s="699"/>
      <c r="U82" s="671"/>
      <c r="V82" s="699"/>
      <c r="W82" s="671"/>
      <c r="X82" s="699"/>
      <c r="Y82" s="716"/>
      <c r="Z82" s="1"/>
      <c r="AA82" s="1"/>
    </row>
    <row r="83" spans="1:27" s="2" customFormat="1" x14ac:dyDescent="0.2">
      <c r="A83" s="670"/>
      <c r="B83" s="73"/>
      <c r="C83" s="73"/>
      <c r="D83" s="73"/>
      <c r="E83" s="73"/>
      <c r="F83" s="73"/>
      <c r="G83" s="659"/>
      <c r="H83" s="667">
        <v>0</v>
      </c>
      <c r="I83" s="702">
        <f t="shared" ref="I83:I99" si="16">G83*H83</f>
        <v>0</v>
      </c>
      <c r="J83" s="707">
        <v>0</v>
      </c>
      <c r="K83" s="666">
        <v>0</v>
      </c>
      <c r="L83" s="727">
        <f t="shared" ref="L83:L99" si="17">K83*$J83</f>
        <v>0</v>
      </c>
      <c r="M83" s="666">
        <v>0</v>
      </c>
      <c r="N83" s="727">
        <f t="shared" ref="N83:N99" si="18">M83*$J83</f>
        <v>0</v>
      </c>
      <c r="O83" s="666">
        <v>0</v>
      </c>
      <c r="P83" s="727">
        <f t="shared" ref="P83:P99" si="19">O83*$J83</f>
        <v>0</v>
      </c>
      <c r="Q83" s="666">
        <v>0</v>
      </c>
      <c r="R83" s="727">
        <f t="shared" ref="R83:R99" si="20">Q83*$J83</f>
        <v>0</v>
      </c>
      <c r="S83" s="666">
        <v>0</v>
      </c>
      <c r="T83" s="727">
        <f t="shared" ref="T83:T99" si="21">S83*$J83</f>
        <v>0</v>
      </c>
      <c r="U83" s="666">
        <v>0</v>
      </c>
      <c r="V83" s="727">
        <f t="shared" ref="V83:V99" si="22">U83*$J83</f>
        <v>0</v>
      </c>
      <c r="W83" s="666">
        <v>0</v>
      </c>
      <c r="X83" s="727">
        <f t="shared" ref="X83:X99" si="23">W83*$J83</f>
        <v>0</v>
      </c>
      <c r="Y83" s="702">
        <f>L83+N83+P83+R83+T83+V83+X83</f>
        <v>0</v>
      </c>
      <c r="Z83" s="1"/>
      <c r="AA83" s="1"/>
    </row>
    <row r="84" spans="1:27" s="2" customFormat="1" x14ac:dyDescent="0.2">
      <c r="A84" s="670"/>
      <c r="B84" s="73"/>
      <c r="C84" s="73"/>
      <c r="D84" s="73"/>
      <c r="E84" s="73"/>
      <c r="F84" s="73"/>
      <c r="G84" s="659"/>
      <c r="H84" s="667">
        <v>0</v>
      </c>
      <c r="I84" s="702">
        <f t="shared" si="16"/>
        <v>0</v>
      </c>
      <c r="J84" s="707">
        <v>0</v>
      </c>
      <c r="K84" s="666">
        <v>0</v>
      </c>
      <c r="L84" s="727">
        <f t="shared" si="17"/>
        <v>0</v>
      </c>
      <c r="M84" s="666">
        <v>0</v>
      </c>
      <c r="N84" s="727">
        <f t="shared" si="18"/>
        <v>0</v>
      </c>
      <c r="O84" s="666">
        <v>0</v>
      </c>
      <c r="P84" s="727">
        <f t="shared" si="19"/>
        <v>0</v>
      </c>
      <c r="Q84" s="666">
        <v>0</v>
      </c>
      <c r="R84" s="727">
        <f t="shared" si="20"/>
        <v>0</v>
      </c>
      <c r="S84" s="666">
        <v>0</v>
      </c>
      <c r="T84" s="727">
        <f t="shared" si="21"/>
        <v>0</v>
      </c>
      <c r="U84" s="666">
        <v>0</v>
      </c>
      <c r="V84" s="727">
        <f t="shared" si="22"/>
        <v>0</v>
      </c>
      <c r="W84" s="666">
        <v>0</v>
      </c>
      <c r="X84" s="727">
        <f t="shared" si="23"/>
        <v>0</v>
      </c>
      <c r="Y84" s="702">
        <f t="shared" ref="Y84:Y99" si="24">L84+N84+P84+R84+T84+V84+X84</f>
        <v>0</v>
      </c>
      <c r="Z84" s="1"/>
      <c r="AA84" s="1"/>
    </row>
    <row r="85" spans="1:27" s="2" customFormat="1" x14ac:dyDescent="0.2">
      <c r="A85" s="670"/>
      <c r="B85" s="73"/>
      <c r="C85" s="73"/>
      <c r="D85" s="73"/>
      <c r="E85" s="73"/>
      <c r="F85" s="73"/>
      <c r="G85" s="659"/>
      <c r="H85" s="667">
        <v>0</v>
      </c>
      <c r="I85" s="702">
        <f t="shared" si="16"/>
        <v>0</v>
      </c>
      <c r="J85" s="707">
        <v>0</v>
      </c>
      <c r="K85" s="666">
        <v>0</v>
      </c>
      <c r="L85" s="727">
        <f t="shared" si="17"/>
        <v>0</v>
      </c>
      <c r="M85" s="666">
        <v>0</v>
      </c>
      <c r="N85" s="727">
        <f t="shared" si="18"/>
        <v>0</v>
      </c>
      <c r="O85" s="666">
        <v>0</v>
      </c>
      <c r="P85" s="727">
        <f t="shared" si="19"/>
        <v>0</v>
      </c>
      <c r="Q85" s="666">
        <v>0</v>
      </c>
      <c r="R85" s="727">
        <f t="shared" si="20"/>
        <v>0</v>
      </c>
      <c r="S85" s="666">
        <v>0</v>
      </c>
      <c r="T85" s="727">
        <f t="shared" si="21"/>
        <v>0</v>
      </c>
      <c r="U85" s="666">
        <v>0</v>
      </c>
      <c r="V85" s="727">
        <f t="shared" si="22"/>
        <v>0</v>
      </c>
      <c r="W85" s="666">
        <v>0</v>
      </c>
      <c r="X85" s="727">
        <f t="shared" si="23"/>
        <v>0</v>
      </c>
      <c r="Y85" s="702">
        <f t="shared" si="24"/>
        <v>0</v>
      </c>
      <c r="Z85" s="1"/>
      <c r="AA85" s="1"/>
    </row>
    <row r="86" spans="1:27" s="2" customFormat="1" x14ac:dyDescent="0.2">
      <c r="A86" s="73"/>
      <c r="B86" s="73"/>
      <c r="C86" s="73"/>
      <c r="D86" s="73"/>
      <c r="E86" s="73"/>
      <c r="F86" s="73"/>
      <c r="G86" s="659"/>
      <c r="H86" s="667">
        <v>0</v>
      </c>
      <c r="I86" s="702">
        <f t="shared" si="16"/>
        <v>0</v>
      </c>
      <c r="J86" s="707">
        <v>0</v>
      </c>
      <c r="K86" s="666">
        <v>0</v>
      </c>
      <c r="L86" s="727">
        <f t="shared" si="17"/>
        <v>0</v>
      </c>
      <c r="M86" s="666">
        <v>0</v>
      </c>
      <c r="N86" s="727">
        <f t="shared" si="18"/>
        <v>0</v>
      </c>
      <c r="O86" s="666">
        <v>0</v>
      </c>
      <c r="P86" s="727">
        <f t="shared" si="19"/>
        <v>0</v>
      </c>
      <c r="Q86" s="666">
        <v>0</v>
      </c>
      <c r="R86" s="727">
        <f t="shared" si="20"/>
        <v>0</v>
      </c>
      <c r="S86" s="666">
        <v>0</v>
      </c>
      <c r="T86" s="727">
        <f t="shared" si="21"/>
        <v>0</v>
      </c>
      <c r="U86" s="666">
        <v>0</v>
      </c>
      <c r="V86" s="727">
        <f t="shared" si="22"/>
        <v>0</v>
      </c>
      <c r="W86" s="666">
        <v>0</v>
      </c>
      <c r="X86" s="727">
        <f t="shared" si="23"/>
        <v>0</v>
      </c>
      <c r="Y86" s="702">
        <f t="shared" si="24"/>
        <v>0</v>
      </c>
      <c r="Z86" s="1"/>
      <c r="AA86" s="1"/>
    </row>
    <row r="87" spans="1:27" s="2" customFormat="1" x14ac:dyDescent="0.2">
      <c r="A87" s="73"/>
      <c r="B87" s="14"/>
      <c r="C87" s="73"/>
      <c r="D87" s="73"/>
      <c r="E87" s="73"/>
      <c r="F87" s="73"/>
      <c r="G87" s="659"/>
      <c r="H87" s="667">
        <v>0</v>
      </c>
      <c r="I87" s="702">
        <f t="shared" si="16"/>
        <v>0</v>
      </c>
      <c r="J87" s="707">
        <v>0</v>
      </c>
      <c r="K87" s="666">
        <v>0</v>
      </c>
      <c r="L87" s="727">
        <f t="shared" si="17"/>
        <v>0</v>
      </c>
      <c r="M87" s="666">
        <v>0</v>
      </c>
      <c r="N87" s="727">
        <f t="shared" si="18"/>
        <v>0</v>
      </c>
      <c r="O87" s="666">
        <v>0</v>
      </c>
      <c r="P87" s="727">
        <f t="shared" si="19"/>
        <v>0</v>
      </c>
      <c r="Q87" s="666">
        <v>0</v>
      </c>
      <c r="R87" s="727">
        <f t="shared" si="20"/>
        <v>0</v>
      </c>
      <c r="S87" s="666">
        <v>0</v>
      </c>
      <c r="T87" s="727">
        <f t="shared" si="21"/>
        <v>0</v>
      </c>
      <c r="U87" s="666">
        <v>0</v>
      </c>
      <c r="V87" s="727">
        <f t="shared" si="22"/>
        <v>0</v>
      </c>
      <c r="W87" s="666">
        <v>0</v>
      </c>
      <c r="X87" s="727">
        <f t="shared" si="23"/>
        <v>0</v>
      </c>
      <c r="Y87" s="702">
        <f t="shared" si="24"/>
        <v>0</v>
      </c>
      <c r="Z87" s="1"/>
      <c r="AA87" s="1"/>
    </row>
    <row r="88" spans="1:27" s="2" customFormat="1" x14ac:dyDescent="0.2">
      <c r="A88" s="14"/>
      <c r="B88" s="14"/>
      <c r="C88" s="73"/>
      <c r="D88" s="73"/>
      <c r="E88" s="73"/>
      <c r="F88" s="14"/>
      <c r="G88" s="659"/>
      <c r="H88" s="667">
        <v>0</v>
      </c>
      <c r="I88" s="702">
        <f t="shared" si="16"/>
        <v>0</v>
      </c>
      <c r="J88" s="707">
        <v>0</v>
      </c>
      <c r="K88" s="666">
        <v>0</v>
      </c>
      <c r="L88" s="727">
        <f t="shared" si="17"/>
        <v>0</v>
      </c>
      <c r="M88" s="666">
        <v>0</v>
      </c>
      <c r="N88" s="727">
        <f t="shared" si="18"/>
        <v>0</v>
      </c>
      <c r="O88" s="666">
        <v>0</v>
      </c>
      <c r="P88" s="727">
        <f t="shared" si="19"/>
        <v>0</v>
      </c>
      <c r="Q88" s="666">
        <v>0</v>
      </c>
      <c r="R88" s="727">
        <f t="shared" si="20"/>
        <v>0</v>
      </c>
      <c r="S88" s="666">
        <v>0</v>
      </c>
      <c r="T88" s="727">
        <f t="shared" si="21"/>
        <v>0</v>
      </c>
      <c r="U88" s="666">
        <v>0</v>
      </c>
      <c r="V88" s="727">
        <f t="shared" si="22"/>
        <v>0</v>
      </c>
      <c r="W88" s="666">
        <v>0</v>
      </c>
      <c r="X88" s="727">
        <f t="shared" si="23"/>
        <v>0</v>
      </c>
      <c r="Y88" s="702">
        <f t="shared" si="24"/>
        <v>0</v>
      </c>
      <c r="Z88" s="1"/>
      <c r="AA88" s="1"/>
    </row>
    <row r="89" spans="1:27" s="2" customFormat="1" x14ac:dyDescent="0.2">
      <c r="A89" s="14"/>
      <c r="B89" s="14"/>
      <c r="C89" s="73"/>
      <c r="D89" s="73"/>
      <c r="E89" s="73"/>
      <c r="F89" s="14"/>
      <c r="G89" s="659"/>
      <c r="H89" s="667">
        <v>0</v>
      </c>
      <c r="I89" s="702">
        <f t="shared" si="16"/>
        <v>0</v>
      </c>
      <c r="J89" s="707">
        <v>0</v>
      </c>
      <c r="K89" s="666">
        <v>0</v>
      </c>
      <c r="L89" s="727">
        <f t="shared" si="17"/>
        <v>0</v>
      </c>
      <c r="M89" s="666">
        <v>0</v>
      </c>
      <c r="N89" s="727">
        <f t="shared" si="18"/>
        <v>0</v>
      </c>
      <c r="O89" s="666">
        <v>0</v>
      </c>
      <c r="P89" s="727">
        <f t="shared" si="19"/>
        <v>0</v>
      </c>
      <c r="Q89" s="666">
        <v>0</v>
      </c>
      <c r="R89" s="727">
        <f t="shared" si="20"/>
        <v>0</v>
      </c>
      <c r="S89" s="666">
        <v>0</v>
      </c>
      <c r="T89" s="727">
        <f t="shared" si="21"/>
        <v>0</v>
      </c>
      <c r="U89" s="666">
        <v>0</v>
      </c>
      <c r="V89" s="727">
        <f t="shared" si="22"/>
        <v>0</v>
      </c>
      <c r="W89" s="666">
        <v>0</v>
      </c>
      <c r="X89" s="727">
        <f t="shared" si="23"/>
        <v>0</v>
      </c>
      <c r="Y89" s="702">
        <f t="shared" si="24"/>
        <v>0</v>
      </c>
      <c r="Z89" s="1"/>
      <c r="AA89" s="1"/>
    </row>
    <row r="90" spans="1:27" s="2" customFormat="1" x14ac:dyDescent="0.2">
      <c r="A90" s="14"/>
      <c r="B90" s="14"/>
      <c r="C90" s="73"/>
      <c r="D90" s="73"/>
      <c r="E90" s="73"/>
      <c r="F90" s="14"/>
      <c r="G90" s="659"/>
      <c r="H90" s="667">
        <v>0</v>
      </c>
      <c r="I90" s="702">
        <f t="shared" si="16"/>
        <v>0</v>
      </c>
      <c r="J90" s="707">
        <v>0</v>
      </c>
      <c r="K90" s="666">
        <v>0</v>
      </c>
      <c r="L90" s="727">
        <f t="shared" si="17"/>
        <v>0</v>
      </c>
      <c r="M90" s="666">
        <v>0</v>
      </c>
      <c r="N90" s="727">
        <f t="shared" si="18"/>
        <v>0</v>
      </c>
      <c r="O90" s="666">
        <v>0</v>
      </c>
      <c r="P90" s="727">
        <f t="shared" si="19"/>
        <v>0</v>
      </c>
      <c r="Q90" s="666">
        <v>0</v>
      </c>
      <c r="R90" s="727">
        <f t="shared" si="20"/>
        <v>0</v>
      </c>
      <c r="S90" s="666">
        <v>0</v>
      </c>
      <c r="T90" s="727">
        <f t="shared" si="21"/>
        <v>0</v>
      </c>
      <c r="U90" s="666">
        <v>0</v>
      </c>
      <c r="V90" s="727">
        <f t="shared" si="22"/>
        <v>0</v>
      </c>
      <c r="W90" s="666">
        <v>0</v>
      </c>
      <c r="X90" s="727">
        <f t="shared" si="23"/>
        <v>0</v>
      </c>
      <c r="Y90" s="702">
        <f t="shared" si="24"/>
        <v>0</v>
      </c>
      <c r="Z90" s="1"/>
      <c r="AA90" s="1"/>
    </row>
    <row r="91" spans="1:27" s="2" customFormat="1" x14ac:dyDescent="0.2">
      <c r="A91" s="14"/>
      <c r="B91" s="14"/>
      <c r="C91" s="73"/>
      <c r="D91" s="73"/>
      <c r="E91" s="73"/>
      <c r="F91" s="14"/>
      <c r="G91" s="659"/>
      <c r="H91" s="667">
        <v>0</v>
      </c>
      <c r="I91" s="702">
        <f t="shared" si="16"/>
        <v>0</v>
      </c>
      <c r="J91" s="707">
        <v>0</v>
      </c>
      <c r="K91" s="666">
        <v>0</v>
      </c>
      <c r="L91" s="727">
        <f t="shared" si="17"/>
        <v>0</v>
      </c>
      <c r="M91" s="666">
        <v>0</v>
      </c>
      <c r="N91" s="727">
        <f t="shared" si="18"/>
        <v>0</v>
      </c>
      <c r="O91" s="666">
        <v>0</v>
      </c>
      <c r="P91" s="727">
        <f t="shared" si="19"/>
        <v>0</v>
      </c>
      <c r="Q91" s="666">
        <v>0</v>
      </c>
      <c r="R91" s="727">
        <f t="shared" si="20"/>
        <v>0</v>
      </c>
      <c r="S91" s="666">
        <v>0</v>
      </c>
      <c r="T91" s="727">
        <f t="shared" si="21"/>
        <v>0</v>
      </c>
      <c r="U91" s="666">
        <v>0</v>
      </c>
      <c r="V91" s="727">
        <f t="shared" si="22"/>
        <v>0</v>
      </c>
      <c r="W91" s="666">
        <v>0</v>
      </c>
      <c r="X91" s="727">
        <f t="shared" si="23"/>
        <v>0</v>
      </c>
      <c r="Y91" s="702">
        <f t="shared" si="24"/>
        <v>0</v>
      </c>
      <c r="Z91" s="1"/>
      <c r="AA91" s="1"/>
    </row>
    <row r="92" spans="1:27" s="2" customFormat="1" x14ac:dyDescent="0.2">
      <c r="A92" s="14"/>
      <c r="B92" s="14"/>
      <c r="C92" s="73"/>
      <c r="D92" s="73"/>
      <c r="E92" s="73"/>
      <c r="F92" s="14"/>
      <c r="G92" s="659"/>
      <c r="H92" s="667">
        <v>0</v>
      </c>
      <c r="I92" s="702">
        <f t="shared" si="16"/>
        <v>0</v>
      </c>
      <c r="J92" s="707">
        <v>0</v>
      </c>
      <c r="K92" s="666">
        <v>0</v>
      </c>
      <c r="L92" s="727">
        <f t="shared" si="17"/>
        <v>0</v>
      </c>
      <c r="M92" s="666">
        <v>0</v>
      </c>
      <c r="N92" s="727">
        <f t="shared" si="18"/>
        <v>0</v>
      </c>
      <c r="O92" s="666">
        <v>0</v>
      </c>
      <c r="P92" s="727">
        <f t="shared" si="19"/>
        <v>0</v>
      </c>
      <c r="Q92" s="666">
        <v>0</v>
      </c>
      <c r="R92" s="727">
        <f t="shared" si="20"/>
        <v>0</v>
      </c>
      <c r="S92" s="666">
        <v>0</v>
      </c>
      <c r="T92" s="727">
        <f t="shared" si="21"/>
        <v>0</v>
      </c>
      <c r="U92" s="666">
        <v>0</v>
      </c>
      <c r="V92" s="727">
        <f t="shared" si="22"/>
        <v>0</v>
      </c>
      <c r="W92" s="666">
        <v>0</v>
      </c>
      <c r="X92" s="727">
        <f t="shared" si="23"/>
        <v>0</v>
      </c>
      <c r="Y92" s="702">
        <f t="shared" si="24"/>
        <v>0</v>
      </c>
      <c r="Z92" s="1"/>
      <c r="AA92" s="1"/>
    </row>
    <row r="93" spans="1:27" s="2" customFormat="1" x14ac:dyDescent="0.2">
      <c r="A93" s="14"/>
      <c r="B93" s="14"/>
      <c r="C93" s="73"/>
      <c r="D93" s="73"/>
      <c r="E93" s="73"/>
      <c r="F93" s="14"/>
      <c r="G93" s="659"/>
      <c r="H93" s="667">
        <v>0</v>
      </c>
      <c r="I93" s="702">
        <f t="shared" si="16"/>
        <v>0</v>
      </c>
      <c r="J93" s="707">
        <v>0</v>
      </c>
      <c r="K93" s="666">
        <v>0</v>
      </c>
      <c r="L93" s="727">
        <f t="shared" si="17"/>
        <v>0</v>
      </c>
      <c r="M93" s="666">
        <v>0</v>
      </c>
      <c r="N93" s="727">
        <f t="shared" si="18"/>
        <v>0</v>
      </c>
      <c r="O93" s="666">
        <v>0</v>
      </c>
      <c r="P93" s="727">
        <f t="shared" si="19"/>
        <v>0</v>
      </c>
      <c r="Q93" s="666">
        <v>0</v>
      </c>
      <c r="R93" s="727">
        <f t="shared" si="20"/>
        <v>0</v>
      </c>
      <c r="S93" s="666">
        <v>0</v>
      </c>
      <c r="T93" s="727">
        <f t="shared" si="21"/>
        <v>0</v>
      </c>
      <c r="U93" s="666">
        <v>0</v>
      </c>
      <c r="V93" s="727">
        <f t="shared" si="22"/>
        <v>0</v>
      </c>
      <c r="W93" s="666">
        <v>0</v>
      </c>
      <c r="X93" s="727">
        <f t="shared" si="23"/>
        <v>0</v>
      </c>
      <c r="Y93" s="702">
        <f t="shared" si="24"/>
        <v>0</v>
      </c>
      <c r="Z93" s="1"/>
      <c r="AA93" s="1"/>
    </row>
    <row r="94" spans="1:27" s="2" customFormat="1" x14ac:dyDescent="0.2">
      <c r="A94" s="14"/>
      <c r="B94" s="14"/>
      <c r="C94" s="73"/>
      <c r="D94" s="73"/>
      <c r="E94" s="73"/>
      <c r="F94" s="14"/>
      <c r="G94" s="659"/>
      <c r="H94" s="667">
        <v>0</v>
      </c>
      <c r="I94" s="702">
        <f t="shared" si="16"/>
        <v>0</v>
      </c>
      <c r="J94" s="707">
        <v>0</v>
      </c>
      <c r="K94" s="666">
        <v>0</v>
      </c>
      <c r="L94" s="727">
        <f t="shared" si="17"/>
        <v>0</v>
      </c>
      <c r="M94" s="666">
        <v>0</v>
      </c>
      <c r="N94" s="727">
        <f t="shared" si="18"/>
        <v>0</v>
      </c>
      <c r="O94" s="666">
        <v>0</v>
      </c>
      <c r="P94" s="727">
        <f t="shared" si="19"/>
        <v>0</v>
      </c>
      <c r="Q94" s="666">
        <v>0</v>
      </c>
      <c r="R94" s="727">
        <f t="shared" si="20"/>
        <v>0</v>
      </c>
      <c r="S94" s="666">
        <v>0</v>
      </c>
      <c r="T94" s="727">
        <f t="shared" si="21"/>
        <v>0</v>
      </c>
      <c r="U94" s="666">
        <v>0</v>
      </c>
      <c r="V94" s="727">
        <f t="shared" si="22"/>
        <v>0</v>
      </c>
      <c r="W94" s="666">
        <v>0</v>
      </c>
      <c r="X94" s="727">
        <f t="shared" si="23"/>
        <v>0</v>
      </c>
      <c r="Y94" s="702">
        <f t="shared" si="24"/>
        <v>0</v>
      </c>
      <c r="Z94" s="1"/>
      <c r="AA94" s="1"/>
    </row>
    <row r="95" spans="1:27" s="2" customFormat="1" x14ac:dyDescent="0.2">
      <c r="A95" s="14"/>
      <c r="B95" s="14"/>
      <c r="C95" s="73"/>
      <c r="D95" s="73"/>
      <c r="E95" s="73"/>
      <c r="F95" s="14"/>
      <c r="G95" s="659"/>
      <c r="H95" s="667">
        <v>0</v>
      </c>
      <c r="I95" s="702">
        <f t="shared" si="16"/>
        <v>0</v>
      </c>
      <c r="J95" s="707">
        <v>0</v>
      </c>
      <c r="K95" s="666">
        <v>0</v>
      </c>
      <c r="L95" s="727">
        <f t="shared" si="17"/>
        <v>0</v>
      </c>
      <c r="M95" s="666">
        <v>0</v>
      </c>
      <c r="N95" s="727">
        <f t="shared" si="18"/>
        <v>0</v>
      </c>
      <c r="O95" s="666">
        <v>0</v>
      </c>
      <c r="P95" s="727">
        <f t="shared" si="19"/>
        <v>0</v>
      </c>
      <c r="Q95" s="666">
        <v>0</v>
      </c>
      <c r="R95" s="727">
        <f t="shared" si="20"/>
        <v>0</v>
      </c>
      <c r="S95" s="666">
        <v>0</v>
      </c>
      <c r="T95" s="727">
        <f t="shared" si="21"/>
        <v>0</v>
      </c>
      <c r="U95" s="666">
        <v>0</v>
      </c>
      <c r="V95" s="727">
        <f t="shared" si="22"/>
        <v>0</v>
      </c>
      <c r="W95" s="666">
        <v>0</v>
      </c>
      <c r="X95" s="727">
        <f t="shared" si="23"/>
        <v>0</v>
      </c>
      <c r="Y95" s="702">
        <f t="shared" si="24"/>
        <v>0</v>
      </c>
      <c r="Z95" s="1"/>
      <c r="AA95" s="1"/>
    </row>
    <row r="96" spans="1:27" s="2" customFormat="1" x14ac:dyDescent="0.2">
      <c r="A96" s="14"/>
      <c r="B96" s="14"/>
      <c r="C96" s="73"/>
      <c r="D96" s="73"/>
      <c r="E96" s="14"/>
      <c r="F96" s="14"/>
      <c r="G96" s="659"/>
      <c r="H96" s="667">
        <v>0</v>
      </c>
      <c r="I96" s="702">
        <f t="shared" si="16"/>
        <v>0</v>
      </c>
      <c r="J96" s="707">
        <v>0</v>
      </c>
      <c r="K96" s="666">
        <v>0</v>
      </c>
      <c r="L96" s="727">
        <f t="shared" si="17"/>
        <v>0</v>
      </c>
      <c r="M96" s="666">
        <v>0</v>
      </c>
      <c r="N96" s="727">
        <f t="shared" si="18"/>
        <v>0</v>
      </c>
      <c r="O96" s="666">
        <v>0</v>
      </c>
      <c r="P96" s="727">
        <f t="shared" si="19"/>
        <v>0</v>
      </c>
      <c r="Q96" s="666">
        <v>0</v>
      </c>
      <c r="R96" s="727">
        <f t="shared" si="20"/>
        <v>0</v>
      </c>
      <c r="S96" s="666">
        <v>0</v>
      </c>
      <c r="T96" s="727">
        <f t="shared" si="21"/>
        <v>0</v>
      </c>
      <c r="U96" s="666">
        <v>0</v>
      </c>
      <c r="V96" s="727">
        <f t="shared" si="22"/>
        <v>0</v>
      </c>
      <c r="W96" s="666">
        <v>0</v>
      </c>
      <c r="X96" s="727">
        <f t="shared" si="23"/>
        <v>0</v>
      </c>
      <c r="Y96" s="702">
        <f t="shared" si="24"/>
        <v>0</v>
      </c>
      <c r="Z96" s="1"/>
      <c r="AA96" s="1"/>
    </row>
    <row r="97" spans="1:27" s="2" customFormat="1" x14ac:dyDescent="0.2">
      <c r="A97" s="14"/>
      <c r="B97" s="14"/>
      <c r="C97" s="73"/>
      <c r="D97" s="73"/>
      <c r="E97" s="14"/>
      <c r="F97" s="14"/>
      <c r="G97" s="659"/>
      <c r="H97" s="667">
        <v>0</v>
      </c>
      <c r="I97" s="702">
        <f t="shared" si="16"/>
        <v>0</v>
      </c>
      <c r="J97" s="707">
        <v>0</v>
      </c>
      <c r="K97" s="666">
        <v>0</v>
      </c>
      <c r="L97" s="727">
        <f t="shared" si="17"/>
        <v>0</v>
      </c>
      <c r="M97" s="666">
        <v>0</v>
      </c>
      <c r="N97" s="727">
        <f t="shared" si="18"/>
        <v>0</v>
      </c>
      <c r="O97" s="666">
        <v>0</v>
      </c>
      <c r="P97" s="727">
        <f t="shared" si="19"/>
        <v>0</v>
      </c>
      <c r="Q97" s="666">
        <v>0</v>
      </c>
      <c r="R97" s="727">
        <f t="shared" si="20"/>
        <v>0</v>
      </c>
      <c r="S97" s="666">
        <v>0</v>
      </c>
      <c r="T97" s="727">
        <f t="shared" si="21"/>
        <v>0</v>
      </c>
      <c r="U97" s="666">
        <v>0</v>
      </c>
      <c r="V97" s="727">
        <f t="shared" si="22"/>
        <v>0</v>
      </c>
      <c r="W97" s="666">
        <v>0</v>
      </c>
      <c r="X97" s="727">
        <f t="shared" si="23"/>
        <v>0</v>
      </c>
      <c r="Y97" s="702">
        <f t="shared" si="24"/>
        <v>0</v>
      </c>
      <c r="Z97" s="1"/>
      <c r="AA97" s="1"/>
    </row>
    <row r="98" spans="1:27" s="2" customFormat="1" x14ac:dyDescent="0.2">
      <c r="A98" s="14"/>
      <c r="B98" s="14"/>
      <c r="C98" s="73"/>
      <c r="D98" s="73"/>
      <c r="E98" s="14"/>
      <c r="F98" s="14"/>
      <c r="G98" s="659"/>
      <c r="H98" s="667">
        <v>0</v>
      </c>
      <c r="I98" s="702">
        <f t="shared" si="16"/>
        <v>0</v>
      </c>
      <c r="J98" s="707">
        <v>0</v>
      </c>
      <c r="K98" s="666">
        <v>0</v>
      </c>
      <c r="L98" s="727">
        <f t="shared" si="17"/>
        <v>0</v>
      </c>
      <c r="M98" s="666">
        <v>0</v>
      </c>
      <c r="N98" s="727">
        <f t="shared" si="18"/>
        <v>0</v>
      </c>
      <c r="O98" s="666">
        <v>0</v>
      </c>
      <c r="P98" s="727">
        <f t="shared" si="19"/>
        <v>0</v>
      </c>
      <c r="Q98" s="666">
        <v>0</v>
      </c>
      <c r="R98" s="727">
        <f t="shared" si="20"/>
        <v>0</v>
      </c>
      <c r="S98" s="666">
        <v>0</v>
      </c>
      <c r="T98" s="727">
        <f t="shared" si="21"/>
        <v>0</v>
      </c>
      <c r="U98" s="666">
        <v>0</v>
      </c>
      <c r="V98" s="727">
        <f t="shared" si="22"/>
        <v>0</v>
      </c>
      <c r="W98" s="666">
        <v>0</v>
      </c>
      <c r="X98" s="727">
        <f t="shared" si="23"/>
        <v>0</v>
      </c>
      <c r="Y98" s="702">
        <f t="shared" si="24"/>
        <v>0</v>
      </c>
      <c r="Z98" s="1"/>
      <c r="AA98" s="1"/>
    </row>
    <row r="99" spans="1:27" s="2" customFormat="1" ht="13.5" thickBot="1" x14ac:dyDescent="0.25">
      <c r="A99" s="668"/>
      <c r="B99" s="668"/>
      <c r="C99" s="669"/>
      <c r="D99" s="73"/>
      <c r="E99" s="668"/>
      <c r="F99" s="668"/>
      <c r="G99" s="696"/>
      <c r="H99" s="667">
        <v>0</v>
      </c>
      <c r="I99" s="703">
        <f t="shared" si="16"/>
        <v>0</v>
      </c>
      <c r="J99" s="707">
        <v>0</v>
      </c>
      <c r="K99" s="666">
        <v>0</v>
      </c>
      <c r="L99" s="727">
        <f t="shared" si="17"/>
        <v>0</v>
      </c>
      <c r="M99" s="666">
        <v>0</v>
      </c>
      <c r="N99" s="727">
        <f t="shared" si="18"/>
        <v>0</v>
      </c>
      <c r="O99" s="666">
        <v>0</v>
      </c>
      <c r="P99" s="727">
        <f t="shared" si="19"/>
        <v>0</v>
      </c>
      <c r="Q99" s="666">
        <v>0</v>
      </c>
      <c r="R99" s="727">
        <f t="shared" si="20"/>
        <v>0</v>
      </c>
      <c r="S99" s="666">
        <v>0</v>
      </c>
      <c r="T99" s="727">
        <f t="shared" si="21"/>
        <v>0</v>
      </c>
      <c r="U99" s="666">
        <v>0</v>
      </c>
      <c r="V99" s="727">
        <f t="shared" si="22"/>
        <v>0</v>
      </c>
      <c r="W99" s="666">
        <v>0</v>
      </c>
      <c r="X99" s="727">
        <f t="shared" si="23"/>
        <v>0</v>
      </c>
      <c r="Y99" s="702">
        <f t="shared" si="24"/>
        <v>0</v>
      </c>
      <c r="Z99" s="1"/>
      <c r="AA99" s="1"/>
    </row>
    <row r="100" spans="1:27" s="2" customFormat="1" ht="13.5" thickBot="1" x14ac:dyDescent="0.25">
      <c r="A100" s="721" t="s">
        <v>246</v>
      </c>
      <c r="B100" s="722"/>
      <c r="C100" s="722"/>
      <c r="D100" s="722"/>
      <c r="E100" s="722"/>
      <c r="F100" s="722"/>
      <c r="G100" s="723"/>
      <c r="H100" s="724">
        <f>SUM(H83:H99)</f>
        <v>0</v>
      </c>
      <c r="I100" s="704">
        <f>SUM(I83:I99)</f>
        <v>0</v>
      </c>
      <c r="J100" s="729"/>
      <c r="K100" s="665">
        <f t="shared" ref="K100:Y100" si="25">SUM(K83:K99)</f>
        <v>0</v>
      </c>
      <c r="L100" s="713">
        <f t="shared" si="25"/>
        <v>0</v>
      </c>
      <c r="M100" s="665">
        <f t="shared" si="25"/>
        <v>0</v>
      </c>
      <c r="N100" s="713">
        <f t="shared" si="25"/>
        <v>0</v>
      </c>
      <c r="O100" s="665">
        <f t="shared" si="25"/>
        <v>0</v>
      </c>
      <c r="P100" s="713">
        <f t="shared" si="25"/>
        <v>0</v>
      </c>
      <c r="Q100" s="665">
        <f t="shared" si="25"/>
        <v>0</v>
      </c>
      <c r="R100" s="713">
        <f t="shared" si="25"/>
        <v>0</v>
      </c>
      <c r="S100" s="665">
        <f t="shared" si="25"/>
        <v>0</v>
      </c>
      <c r="T100" s="713">
        <f t="shared" si="25"/>
        <v>0</v>
      </c>
      <c r="U100" s="665">
        <f t="shared" si="25"/>
        <v>0</v>
      </c>
      <c r="V100" s="713">
        <f t="shared" si="25"/>
        <v>0</v>
      </c>
      <c r="W100" s="665">
        <f t="shared" si="25"/>
        <v>0</v>
      </c>
      <c r="X100" s="713">
        <f t="shared" si="25"/>
        <v>0</v>
      </c>
      <c r="Y100" s="732">
        <f t="shared" si="25"/>
        <v>0</v>
      </c>
      <c r="Z100" s="733" t="b">
        <f>I100='Financial Report'!J68</f>
        <v>1</v>
      </c>
      <c r="AA100" s="735" t="b">
        <f>Y100='Financial Report'!K68</f>
        <v>1</v>
      </c>
    </row>
    <row r="101" spans="1:27" s="2" customFormat="1" x14ac:dyDescent="0.2">
      <c r="A101" s="7"/>
      <c r="B101" s="7"/>
      <c r="C101" s="7"/>
      <c r="D101" s="7"/>
      <c r="E101" s="7"/>
      <c r="F101" s="730"/>
      <c r="G101" s="705"/>
      <c r="H101" s="7"/>
      <c r="I101" s="705"/>
      <c r="J101" s="660"/>
      <c r="K101" s="731" t="s">
        <v>44</v>
      </c>
      <c r="L101" s="712">
        <f>L81+L100</f>
        <v>0</v>
      </c>
      <c r="M101" s="750">
        <f>M81+M100</f>
        <v>0</v>
      </c>
      <c r="N101" s="712">
        <f t="shared" ref="N101:W101" si="26">N81+N100</f>
        <v>0</v>
      </c>
      <c r="O101" s="750">
        <f t="shared" si="26"/>
        <v>0</v>
      </c>
      <c r="P101" s="712">
        <f t="shared" si="26"/>
        <v>0</v>
      </c>
      <c r="Q101" s="750">
        <f t="shared" si="26"/>
        <v>0</v>
      </c>
      <c r="R101" s="712">
        <f t="shared" si="26"/>
        <v>0</v>
      </c>
      <c r="S101" s="750">
        <f t="shared" si="26"/>
        <v>0</v>
      </c>
      <c r="T101" s="712">
        <f t="shared" si="26"/>
        <v>0</v>
      </c>
      <c r="U101" s="750">
        <f t="shared" si="26"/>
        <v>0</v>
      </c>
      <c r="V101" s="712">
        <f t="shared" si="26"/>
        <v>0</v>
      </c>
      <c r="W101" s="750">
        <f t="shared" si="26"/>
        <v>0</v>
      </c>
      <c r="X101" s="712" t="s">
        <v>44</v>
      </c>
      <c r="Y101" s="712">
        <f>Y81+Y100</f>
        <v>0</v>
      </c>
      <c r="Z101" s="1"/>
      <c r="AA101" s="1"/>
    </row>
    <row r="102" spans="1:27" s="2" customFormat="1" x14ac:dyDescent="0.2">
      <c r="A102" s="7"/>
      <c r="B102" s="7"/>
      <c r="C102" s="7"/>
      <c r="D102" s="7"/>
      <c r="E102" s="7"/>
      <c r="F102" s="730"/>
      <c r="G102" s="705"/>
      <c r="H102" s="7"/>
      <c r="I102" s="705"/>
      <c r="J102" s="705"/>
      <c r="L102" s="708"/>
      <c r="N102" s="708"/>
      <c r="P102" s="708"/>
      <c r="R102" s="708"/>
      <c r="T102" s="708"/>
      <c r="V102" s="708"/>
      <c r="X102" s="708"/>
      <c r="Y102" s="708"/>
    </row>
    <row r="103" spans="1:27" s="2" customFormat="1" ht="15.75" x14ac:dyDescent="0.2">
      <c r="A103" s="943" t="s">
        <v>272</v>
      </c>
      <c r="B103" s="944"/>
      <c r="C103" s="944"/>
      <c r="D103" s="944"/>
      <c r="E103" s="944"/>
      <c r="F103" s="944"/>
      <c r="G103" s="944"/>
      <c r="H103" s="944"/>
      <c r="I103" s="945"/>
      <c r="J103" s="943" t="s">
        <v>264</v>
      </c>
      <c r="K103" s="944"/>
      <c r="L103" s="944"/>
      <c r="M103" s="944"/>
      <c r="N103" s="944"/>
      <c r="O103" s="944"/>
      <c r="P103" s="944"/>
      <c r="Q103" s="944"/>
      <c r="R103" s="944"/>
      <c r="S103" s="944"/>
      <c r="T103" s="944"/>
      <c r="U103" s="944"/>
      <c r="V103" s="944"/>
      <c r="W103" s="944"/>
      <c r="X103" s="944"/>
      <c r="Y103" s="945"/>
      <c r="Z103" s="1"/>
      <c r="AA103" s="1"/>
    </row>
    <row r="104" spans="1:27" s="2" customFormat="1" ht="38.25" x14ac:dyDescent="0.2">
      <c r="A104" s="677" t="s">
        <v>41</v>
      </c>
      <c r="B104" s="677" t="s">
        <v>42</v>
      </c>
      <c r="C104" s="677" t="s">
        <v>43</v>
      </c>
      <c r="D104" s="677" t="s">
        <v>165</v>
      </c>
      <c r="E104" s="677" t="s">
        <v>263</v>
      </c>
      <c r="F104" s="677" t="s">
        <v>154</v>
      </c>
      <c r="G104" s="694" t="s">
        <v>277</v>
      </c>
      <c r="H104" s="10" t="s">
        <v>262</v>
      </c>
      <c r="I104" s="694" t="s">
        <v>278</v>
      </c>
      <c r="J104" s="706" t="s">
        <v>279</v>
      </c>
      <c r="K104" s="675" t="s">
        <v>261</v>
      </c>
      <c r="L104" s="710" t="s">
        <v>260</v>
      </c>
      <c r="M104" s="676" t="s">
        <v>259</v>
      </c>
      <c r="N104" s="714" t="s">
        <v>258</v>
      </c>
      <c r="O104" s="675" t="s">
        <v>257</v>
      </c>
      <c r="P104" s="710" t="s">
        <v>256</v>
      </c>
      <c r="Q104" s="676" t="s">
        <v>255</v>
      </c>
      <c r="R104" s="714" t="s">
        <v>254</v>
      </c>
      <c r="S104" s="675" t="s">
        <v>253</v>
      </c>
      <c r="T104" s="710" t="s">
        <v>252</v>
      </c>
      <c r="U104" s="676" t="s">
        <v>251</v>
      </c>
      <c r="V104" s="714" t="s">
        <v>250</v>
      </c>
      <c r="W104" s="675" t="s">
        <v>249</v>
      </c>
      <c r="X104" s="710" t="s">
        <v>248</v>
      </c>
      <c r="Y104" s="706" t="s">
        <v>62</v>
      </c>
      <c r="Z104" s="1"/>
      <c r="AA104" s="1"/>
    </row>
    <row r="105" spans="1:27" s="2" customFormat="1" ht="15.75" x14ac:dyDescent="0.2">
      <c r="A105" s="674" t="s">
        <v>19</v>
      </c>
      <c r="B105" s="208"/>
      <c r="C105" s="208"/>
      <c r="D105" s="208"/>
      <c r="E105" s="208"/>
      <c r="F105" s="208"/>
      <c r="G105" s="698"/>
      <c r="H105" s="208"/>
      <c r="I105" s="698"/>
      <c r="J105" s="698"/>
      <c r="K105" s="208"/>
      <c r="L105" s="698"/>
      <c r="M105" s="208"/>
      <c r="N105" s="698"/>
      <c r="O105" s="208"/>
      <c r="P105" s="698"/>
      <c r="Q105" s="208"/>
      <c r="R105" s="698"/>
      <c r="S105" s="208"/>
      <c r="T105" s="698"/>
      <c r="U105" s="208"/>
      <c r="V105" s="698"/>
      <c r="W105" s="208"/>
      <c r="X105" s="698"/>
      <c r="Y105" s="715"/>
      <c r="Z105" s="1"/>
      <c r="AA105" s="1"/>
    </row>
    <row r="106" spans="1:27" s="2" customFormat="1" x14ac:dyDescent="0.2">
      <c r="A106" s="670"/>
      <c r="B106" s="73"/>
      <c r="C106" s="73"/>
      <c r="D106" s="73"/>
      <c r="E106" s="73"/>
      <c r="F106" s="73"/>
      <c r="G106" s="659"/>
      <c r="H106" s="667">
        <v>0</v>
      </c>
      <c r="I106" s="702">
        <f t="shared" ref="I106:I121" si="27">G106*H106</f>
        <v>0</v>
      </c>
      <c r="J106" s="707">
        <v>0</v>
      </c>
      <c r="K106" s="666">
        <v>0</v>
      </c>
      <c r="L106" s="727">
        <f t="shared" ref="L106:L120" si="28">K106*$J106</f>
        <v>0</v>
      </c>
      <c r="M106" s="666">
        <v>0</v>
      </c>
      <c r="N106" s="727">
        <f t="shared" ref="N106:N121" si="29">M106*$J106</f>
        <v>0</v>
      </c>
      <c r="O106" s="666">
        <v>0</v>
      </c>
      <c r="P106" s="727">
        <f t="shared" ref="P106:P121" si="30">O106*$J106</f>
        <v>0</v>
      </c>
      <c r="Q106" s="666">
        <v>0</v>
      </c>
      <c r="R106" s="727">
        <f t="shared" ref="R106:R121" si="31">Q106*$J106</f>
        <v>0</v>
      </c>
      <c r="S106" s="666">
        <v>0</v>
      </c>
      <c r="T106" s="727">
        <f t="shared" ref="T106:T121" si="32">S106*$J106</f>
        <v>0</v>
      </c>
      <c r="U106" s="666">
        <v>0</v>
      </c>
      <c r="V106" s="727">
        <f t="shared" ref="V106:V121" si="33">U106*$J106</f>
        <v>0</v>
      </c>
      <c r="W106" s="666">
        <v>0</v>
      </c>
      <c r="X106" s="727">
        <f t="shared" ref="X106:X121" si="34">W106*$J106</f>
        <v>0</v>
      </c>
      <c r="Y106" s="702">
        <f>L106+N106+P106+R106+T106+V106+X106</f>
        <v>0</v>
      </c>
      <c r="Z106" s="728"/>
      <c r="AA106" s="1"/>
    </row>
    <row r="107" spans="1:27" s="2" customFormat="1" x14ac:dyDescent="0.2">
      <c r="A107" s="670"/>
      <c r="B107" s="73"/>
      <c r="C107" s="73"/>
      <c r="D107" s="73"/>
      <c r="E107" s="73"/>
      <c r="F107" s="73"/>
      <c r="G107" s="659"/>
      <c r="H107" s="667">
        <v>0</v>
      </c>
      <c r="I107" s="702">
        <f t="shared" si="27"/>
        <v>0</v>
      </c>
      <c r="J107" s="707">
        <v>0</v>
      </c>
      <c r="K107" s="666">
        <v>0</v>
      </c>
      <c r="L107" s="727">
        <f t="shared" si="28"/>
        <v>0</v>
      </c>
      <c r="M107" s="666">
        <v>0</v>
      </c>
      <c r="N107" s="727">
        <f t="shared" si="29"/>
        <v>0</v>
      </c>
      <c r="O107" s="666">
        <v>0</v>
      </c>
      <c r="P107" s="727">
        <f t="shared" si="30"/>
        <v>0</v>
      </c>
      <c r="Q107" s="666">
        <v>0</v>
      </c>
      <c r="R107" s="727">
        <f t="shared" si="31"/>
        <v>0</v>
      </c>
      <c r="S107" s="666">
        <v>0</v>
      </c>
      <c r="T107" s="727">
        <f t="shared" si="32"/>
        <v>0</v>
      </c>
      <c r="U107" s="666">
        <v>0</v>
      </c>
      <c r="V107" s="727">
        <f t="shared" si="33"/>
        <v>0</v>
      </c>
      <c r="W107" s="666">
        <v>0</v>
      </c>
      <c r="X107" s="727">
        <f t="shared" si="34"/>
        <v>0</v>
      </c>
      <c r="Y107" s="702">
        <f t="shared" ref="Y107:Y121" si="35">L107+N107+P107+R107+T107+V107+X107</f>
        <v>0</v>
      </c>
      <c r="Z107" s="1"/>
      <c r="AA107" s="1"/>
    </row>
    <row r="108" spans="1:27" s="2" customFormat="1" x14ac:dyDescent="0.2">
      <c r="A108" s="670"/>
      <c r="B108" s="73"/>
      <c r="C108" s="73"/>
      <c r="D108" s="73"/>
      <c r="E108" s="73"/>
      <c r="F108" s="73"/>
      <c r="G108" s="659"/>
      <c r="H108" s="667">
        <v>0</v>
      </c>
      <c r="I108" s="702">
        <f t="shared" si="27"/>
        <v>0</v>
      </c>
      <c r="J108" s="707">
        <v>0</v>
      </c>
      <c r="K108" s="666">
        <v>0</v>
      </c>
      <c r="L108" s="727">
        <f t="shared" si="28"/>
        <v>0</v>
      </c>
      <c r="M108" s="666">
        <v>0</v>
      </c>
      <c r="N108" s="727">
        <f t="shared" si="29"/>
        <v>0</v>
      </c>
      <c r="O108" s="666">
        <v>0</v>
      </c>
      <c r="P108" s="727">
        <f t="shared" si="30"/>
        <v>0</v>
      </c>
      <c r="Q108" s="666">
        <v>0</v>
      </c>
      <c r="R108" s="727">
        <f t="shared" si="31"/>
        <v>0</v>
      </c>
      <c r="S108" s="666">
        <v>0</v>
      </c>
      <c r="T108" s="727">
        <f t="shared" si="32"/>
        <v>0</v>
      </c>
      <c r="U108" s="666">
        <v>0</v>
      </c>
      <c r="V108" s="727">
        <f t="shared" si="33"/>
        <v>0</v>
      </c>
      <c r="W108" s="666">
        <v>0</v>
      </c>
      <c r="X108" s="727">
        <f t="shared" si="34"/>
        <v>0</v>
      </c>
      <c r="Y108" s="702">
        <f t="shared" si="35"/>
        <v>0</v>
      </c>
      <c r="Z108" s="1"/>
      <c r="AA108" s="1"/>
    </row>
    <row r="109" spans="1:27" s="2" customFormat="1" x14ac:dyDescent="0.2">
      <c r="A109" s="670"/>
      <c r="B109" s="73"/>
      <c r="C109" s="73"/>
      <c r="D109" s="73"/>
      <c r="E109" s="73"/>
      <c r="F109" s="73"/>
      <c r="G109" s="659"/>
      <c r="H109" s="667">
        <v>0</v>
      </c>
      <c r="I109" s="702">
        <f t="shared" si="27"/>
        <v>0</v>
      </c>
      <c r="J109" s="707">
        <v>0</v>
      </c>
      <c r="K109" s="666">
        <v>0</v>
      </c>
      <c r="L109" s="727">
        <f t="shared" si="28"/>
        <v>0</v>
      </c>
      <c r="M109" s="666">
        <v>0</v>
      </c>
      <c r="N109" s="727">
        <f t="shared" si="29"/>
        <v>0</v>
      </c>
      <c r="O109" s="666">
        <v>0</v>
      </c>
      <c r="P109" s="727">
        <f t="shared" si="30"/>
        <v>0</v>
      </c>
      <c r="Q109" s="666">
        <v>0</v>
      </c>
      <c r="R109" s="727">
        <f t="shared" si="31"/>
        <v>0</v>
      </c>
      <c r="S109" s="666">
        <v>0</v>
      </c>
      <c r="T109" s="727">
        <f t="shared" si="32"/>
        <v>0</v>
      </c>
      <c r="U109" s="666">
        <v>0</v>
      </c>
      <c r="V109" s="727">
        <f t="shared" si="33"/>
        <v>0</v>
      </c>
      <c r="W109" s="666">
        <v>0</v>
      </c>
      <c r="X109" s="727">
        <f t="shared" si="34"/>
        <v>0</v>
      </c>
      <c r="Y109" s="702">
        <f t="shared" si="35"/>
        <v>0</v>
      </c>
      <c r="Z109" s="215"/>
      <c r="AA109" s="1"/>
    </row>
    <row r="110" spans="1:27" s="2" customFormat="1" x14ac:dyDescent="0.2">
      <c r="A110" s="670"/>
      <c r="B110" s="73"/>
      <c r="C110" s="73"/>
      <c r="D110" s="73"/>
      <c r="E110" s="73"/>
      <c r="F110" s="73"/>
      <c r="G110" s="659"/>
      <c r="H110" s="667">
        <v>0</v>
      </c>
      <c r="I110" s="702">
        <f t="shared" si="27"/>
        <v>0</v>
      </c>
      <c r="J110" s="707">
        <v>0</v>
      </c>
      <c r="K110" s="666">
        <v>0</v>
      </c>
      <c r="L110" s="727">
        <f t="shared" si="28"/>
        <v>0</v>
      </c>
      <c r="M110" s="666">
        <v>0</v>
      </c>
      <c r="N110" s="727">
        <f t="shared" si="29"/>
        <v>0</v>
      </c>
      <c r="O110" s="666">
        <v>0</v>
      </c>
      <c r="P110" s="727">
        <f t="shared" si="30"/>
        <v>0</v>
      </c>
      <c r="Q110" s="666">
        <v>0</v>
      </c>
      <c r="R110" s="727">
        <f t="shared" si="31"/>
        <v>0</v>
      </c>
      <c r="S110" s="666">
        <v>0</v>
      </c>
      <c r="T110" s="727">
        <f t="shared" si="32"/>
        <v>0</v>
      </c>
      <c r="U110" s="666">
        <v>0</v>
      </c>
      <c r="V110" s="727">
        <f t="shared" si="33"/>
        <v>0</v>
      </c>
      <c r="W110" s="666">
        <v>0</v>
      </c>
      <c r="X110" s="727">
        <f t="shared" si="34"/>
        <v>0</v>
      </c>
      <c r="Y110" s="702">
        <f t="shared" si="35"/>
        <v>0</v>
      </c>
      <c r="Z110" s="1"/>
      <c r="AA110" s="1"/>
    </row>
    <row r="111" spans="1:27" s="2" customFormat="1" x14ac:dyDescent="0.2">
      <c r="A111" s="73"/>
      <c r="B111" s="73"/>
      <c r="C111" s="73"/>
      <c r="D111" s="73"/>
      <c r="E111" s="73"/>
      <c r="F111" s="73"/>
      <c r="G111" s="659"/>
      <c r="H111" s="667">
        <v>0</v>
      </c>
      <c r="I111" s="702">
        <f t="shared" si="27"/>
        <v>0</v>
      </c>
      <c r="J111" s="707">
        <v>0</v>
      </c>
      <c r="K111" s="666">
        <v>0</v>
      </c>
      <c r="L111" s="727">
        <f t="shared" si="28"/>
        <v>0</v>
      </c>
      <c r="M111" s="666">
        <v>0</v>
      </c>
      <c r="N111" s="727">
        <f t="shared" si="29"/>
        <v>0</v>
      </c>
      <c r="O111" s="666">
        <v>0</v>
      </c>
      <c r="P111" s="727">
        <f t="shared" si="30"/>
        <v>0</v>
      </c>
      <c r="Q111" s="666">
        <v>0</v>
      </c>
      <c r="R111" s="727">
        <f t="shared" si="31"/>
        <v>0</v>
      </c>
      <c r="S111" s="666">
        <v>0</v>
      </c>
      <c r="T111" s="727">
        <f t="shared" si="32"/>
        <v>0</v>
      </c>
      <c r="U111" s="666">
        <v>0</v>
      </c>
      <c r="V111" s="727">
        <f t="shared" si="33"/>
        <v>0</v>
      </c>
      <c r="W111" s="666">
        <v>0</v>
      </c>
      <c r="X111" s="727">
        <f t="shared" si="34"/>
        <v>0</v>
      </c>
      <c r="Y111" s="702">
        <f t="shared" si="35"/>
        <v>0</v>
      </c>
      <c r="Z111" s="1"/>
      <c r="AA111" s="1"/>
    </row>
    <row r="112" spans="1:27" s="2" customFormat="1" x14ac:dyDescent="0.2">
      <c r="A112" s="73"/>
      <c r="B112" s="73"/>
      <c r="C112" s="73"/>
      <c r="D112" s="73"/>
      <c r="E112" s="73"/>
      <c r="F112" s="73"/>
      <c r="G112" s="659"/>
      <c r="H112" s="667">
        <v>0</v>
      </c>
      <c r="I112" s="702">
        <f t="shared" si="27"/>
        <v>0</v>
      </c>
      <c r="J112" s="707">
        <v>0</v>
      </c>
      <c r="K112" s="666">
        <v>0</v>
      </c>
      <c r="L112" s="727">
        <f t="shared" si="28"/>
        <v>0</v>
      </c>
      <c r="M112" s="666">
        <v>0</v>
      </c>
      <c r="N112" s="727">
        <f t="shared" si="29"/>
        <v>0</v>
      </c>
      <c r="O112" s="666">
        <v>0</v>
      </c>
      <c r="P112" s="727">
        <f t="shared" si="30"/>
        <v>0</v>
      </c>
      <c r="Q112" s="666">
        <v>0</v>
      </c>
      <c r="R112" s="727">
        <f t="shared" si="31"/>
        <v>0</v>
      </c>
      <c r="S112" s="666">
        <v>0</v>
      </c>
      <c r="T112" s="727">
        <f t="shared" si="32"/>
        <v>0</v>
      </c>
      <c r="U112" s="666">
        <v>0</v>
      </c>
      <c r="V112" s="727">
        <f t="shared" si="33"/>
        <v>0</v>
      </c>
      <c r="W112" s="666">
        <v>0</v>
      </c>
      <c r="X112" s="727">
        <f t="shared" si="34"/>
        <v>0</v>
      </c>
      <c r="Y112" s="702">
        <f t="shared" si="35"/>
        <v>0</v>
      </c>
      <c r="Z112" s="1"/>
      <c r="AA112" s="1"/>
    </row>
    <row r="113" spans="1:27" s="2" customFormat="1" x14ac:dyDescent="0.2">
      <c r="A113" s="73"/>
      <c r="B113" s="73"/>
      <c r="C113" s="73"/>
      <c r="D113" s="73"/>
      <c r="E113" s="73"/>
      <c r="F113" s="73"/>
      <c r="G113" s="659"/>
      <c r="H113" s="667">
        <v>0</v>
      </c>
      <c r="I113" s="702">
        <f t="shared" si="27"/>
        <v>0</v>
      </c>
      <c r="J113" s="707">
        <v>0</v>
      </c>
      <c r="K113" s="666">
        <v>0</v>
      </c>
      <c r="L113" s="727">
        <f t="shared" si="28"/>
        <v>0</v>
      </c>
      <c r="M113" s="666">
        <v>0</v>
      </c>
      <c r="N113" s="727">
        <f t="shared" si="29"/>
        <v>0</v>
      </c>
      <c r="O113" s="666">
        <v>0</v>
      </c>
      <c r="P113" s="727">
        <f t="shared" si="30"/>
        <v>0</v>
      </c>
      <c r="Q113" s="666">
        <v>0</v>
      </c>
      <c r="R113" s="727">
        <f t="shared" si="31"/>
        <v>0</v>
      </c>
      <c r="S113" s="666">
        <v>0</v>
      </c>
      <c r="T113" s="727">
        <f t="shared" si="32"/>
        <v>0</v>
      </c>
      <c r="U113" s="666">
        <v>0</v>
      </c>
      <c r="V113" s="727">
        <f t="shared" si="33"/>
        <v>0</v>
      </c>
      <c r="W113" s="666">
        <v>0</v>
      </c>
      <c r="X113" s="727">
        <f t="shared" si="34"/>
        <v>0</v>
      </c>
      <c r="Y113" s="702">
        <f t="shared" si="35"/>
        <v>0</v>
      </c>
      <c r="Z113" s="1"/>
      <c r="AA113" s="1"/>
    </row>
    <row r="114" spans="1:27" s="2" customFormat="1" x14ac:dyDescent="0.2">
      <c r="A114" s="73"/>
      <c r="B114" s="73"/>
      <c r="C114" s="73"/>
      <c r="D114" s="73"/>
      <c r="E114" s="73"/>
      <c r="F114" s="73"/>
      <c r="G114" s="659"/>
      <c r="H114" s="667">
        <v>0</v>
      </c>
      <c r="I114" s="702">
        <f t="shared" si="27"/>
        <v>0</v>
      </c>
      <c r="J114" s="707">
        <v>0</v>
      </c>
      <c r="K114" s="666">
        <v>0</v>
      </c>
      <c r="L114" s="727">
        <f t="shared" si="28"/>
        <v>0</v>
      </c>
      <c r="M114" s="666">
        <v>0</v>
      </c>
      <c r="N114" s="727">
        <f t="shared" si="29"/>
        <v>0</v>
      </c>
      <c r="O114" s="666">
        <v>0</v>
      </c>
      <c r="P114" s="727">
        <f t="shared" si="30"/>
        <v>0</v>
      </c>
      <c r="Q114" s="666">
        <v>0</v>
      </c>
      <c r="R114" s="727">
        <f t="shared" si="31"/>
        <v>0</v>
      </c>
      <c r="S114" s="666">
        <v>0</v>
      </c>
      <c r="T114" s="727">
        <f t="shared" si="32"/>
        <v>0</v>
      </c>
      <c r="U114" s="666">
        <v>0</v>
      </c>
      <c r="V114" s="727">
        <f t="shared" si="33"/>
        <v>0</v>
      </c>
      <c r="W114" s="666">
        <v>0</v>
      </c>
      <c r="X114" s="727">
        <f t="shared" si="34"/>
        <v>0</v>
      </c>
      <c r="Y114" s="702">
        <f t="shared" si="35"/>
        <v>0</v>
      </c>
      <c r="Z114" s="1"/>
      <c r="AA114" s="1"/>
    </row>
    <row r="115" spans="1:27" s="2" customFormat="1" x14ac:dyDescent="0.2">
      <c r="A115" s="73"/>
      <c r="B115" s="73"/>
      <c r="C115" s="73"/>
      <c r="D115" s="73"/>
      <c r="E115" s="73"/>
      <c r="F115" s="73"/>
      <c r="G115" s="659"/>
      <c r="H115" s="667">
        <v>0</v>
      </c>
      <c r="I115" s="702">
        <f t="shared" si="27"/>
        <v>0</v>
      </c>
      <c r="J115" s="707">
        <v>0</v>
      </c>
      <c r="K115" s="666">
        <v>0</v>
      </c>
      <c r="L115" s="727">
        <f t="shared" si="28"/>
        <v>0</v>
      </c>
      <c r="M115" s="666">
        <v>0</v>
      </c>
      <c r="N115" s="727">
        <f t="shared" si="29"/>
        <v>0</v>
      </c>
      <c r="O115" s="666">
        <v>0</v>
      </c>
      <c r="P115" s="727">
        <f t="shared" si="30"/>
        <v>0</v>
      </c>
      <c r="Q115" s="666">
        <v>0</v>
      </c>
      <c r="R115" s="727">
        <f t="shared" si="31"/>
        <v>0</v>
      </c>
      <c r="S115" s="666">
        <v>0</v>
      </c>
      <c r="T115" s="727">
        <f t="shared" si="32"/>
        <v>0</v>
      </c>
      <c r="U115" s="666">
        <v>0</v>
      </c>
      <c r="V115" s="727">
        <f t="shared" si="33"/>
        <v>0</v>
      </c>
      <c r="W115" s="666">
        <v>0</v>
      </c>
      <c r="X115" s="727">
        <f t="shared" si="34"/>
        <v>0</v>
      </c>
      <c r="Y115" s="702">
        <f t="shared" si="35"/>
        <v>0</v>
      </c>
      <c r="Z115" s="1"/>
      <c r="AA115" s="1"/>
    </row>
    <row r="116" spans="1:27" s="2" customFormat="1" x14ac:dyDescent="0.2">
      <c r="A116" s="73"/>
      <c r="B116" s="73"/>
      <c r="C116" s="73"/>
      <c r="D116" s="73"/>
      <c r="E116" s="73"/>
      <c r="F116" s="73"/>
      <c r="G116" s="659"/>
      <c r="H116" s="667">
        <v>0</v>
      </c>
      <c r="I116" s="702">
        <f t="shared" si="27"/>
        <v>0</v>
      </c>
      <c r="J116" s="707">
        <v>0</v>
      </c>
      <c r="K116" s="666">
        <v>0</v>
      </c>
      <c r="L116" s="727">
        <f t="shared" si="28"/>
        <v>0</v>
      </c>
      <c r="M116" s="666">
        <v>0</v>
      </c>
      <c r="N116" s="727">
        <f t="shared" si="29"/>
        <v>0</v>
      </c>
      <c r="O116" s="666">
        <v>0</v>
      </c>
      <c r="P116" s="727">
        <f t="shared" si="30"/>
        <v>0</v>
      </c>
      <c r="Q116" s="666">
        <v>0</v>
      </c>
      <c r="R116" s="727">
        <f t="shared" si="31"/>
        <v>0</v>
      </c>
      <c r="S116" s="666">
        <v>0</v>
      </c>
      <c r="T116" s="727">
        <f t="shared" si="32"/>
        <v>0</v>
      </c>
      <c r="U116" s="666">
        <v>0</v>
      </c>
      <c r="V116" s="727">
        <f t="shared" si="33"/>
        <v>0</v>
      </c>
      <c r="W116" s="666">
        <v>0</v>
      </c>
      <c r="X116" s="727">
        <f t="shared" si="34"/>
        <v>0</v>
      </c>
      <c r="Y116" s="702">
        <f t="shared" si="35"/>
        <v>0</v>
      </c>
      <c r="Z116" s="1"/>
      <c r="AA116" s="1"/>
    </row>
    <row r="117" spans="1:27" s="2" customFormat="1" x14ac:dyDescent="0.2">
      <c r="A117" s="73"/>
      <c r="B117" s="73"/>
      <c r="C117" s="73"/>
      <c r="D117" s="73"/>
      <c r="E117" s="73"/>
      <c r="F117" s="73"/>
      <c r="G117" s="659"/>
      <c r="H117" s="667">
        <v>0</v>
      </c>
      <c r="I117" s="702">
        <f t="shared" si="27"/>
        <v>0</v>
      </c>
      <c r="J117" s="707">
        <v>0</v>
      </c>
      <c r="K117" s="666">
        <v>0</v>
      </c>
      <c r="L117" s="727">
        <f t="shared" si="28"/>
        <v>0</v>
      </c>
      <c r="M117" s="666">
        <v>0</v>
      </c>
      <c r="N117" s="727">
        <f t="shared" si="29"/>
        <v>0</v>
      </c>
      <c r="O117" s="666">
        <v>0</v>
      </c>
      <c r="P117" s="727">
        <f t="shared" si="30"/>
        <v>0</v>
      </c>
      <c r="Q117" s="666">
        <v>0</v>
      </c>
      <c r="R117" s="727">
        <f t="shared" si="31"/>
        <v>0</v>
      </c>
      <c r="S117" s="666">
        <v>0</v>
      </c>
      <c r="T117" s="727">
        <f t="shared" si="32"/>
        <v>0</v>
      </c>
      <c r="U117" s="666">
        <v>0</v>
      </c>
      <c r="V117" s="727">
        <f t="shared" si="33"/>
        <v>0</v>
      </c>
      <c r="W117" s="666">
        <v>0</v>
      </c>
      <c r="X117" s="727">
        <f t="shared" si="34"/>
        <v>0</v>
      </c>
      <c r="Y117" s="702">
        <f t="shared" si="35"/>
        <v>0</v>
      </c>
      <c r="Z117" s="1"/>
      <c r="AA117" s="1"/>
    </row>
    <row r="118" spans="1:27" s="2" customFormat="1" x14ac:dyDescent="0.2">
      <c r="A118" s="73"/>
      <c r="B118" s="73"/>
      <c r="C118" s="73"/>
      <c r="D118" s="73"/>
      <c r="E118" s="73"/>
      <c r="F118" s="73"/>
      <c r="G118" s="659"/>
      <c r="H118" s="667">
        <v>0</v>
      </c>
      <c r="I118" s="702">
        <f t="shared" si="27"/>
        <v>0</v>
      </c>
      <c r="J118" s="707">
        <v>0</v>
      </c>
      <c r="K118" s="666">
        <v>0</v>
      </c>
      <c r="L118" s="727">
        <f t="shared" si="28"/>
        <v>0</v>
      </c>
      <c r="M118" s="666">
        <v>0</v>
      </c>
      <c r="N118" s="727">
        <f t="shared" si="29"/>
        <v>0</v>
      </c>
      <c r="O118" s="666">
        <v>0</v>
      </c>
      <c r="P118" s="727">
        <f t="shared" si="30"/>
        <v>0</v>
      </c>
      <c r="Q118" s="666">
        <v>0</v>
      </c>
      <c r="R118" s="727">
        <f t="shared" si="31"/>
        <v>0</v>
      </c>
      <c r="S118" s="666">
        <v>0</v>
      </c>
      <c r="T118" s="727">
        <f t="shared" si="32"/>
        <v>0</v>
      </c>
      <c r="U118" s="666">
        <v>0</v>
      </c>
      <c r="V118" s="727">
        <f t="shared" si="33"/>
        <v>0</v>
      </c>
      <c r="W118" s="666">
        <v>0</v>
      </c>
      <c r="X118" s="727">
        <f t="shared" si="34"/>
        <v>0</v>
      </c>
      <c r="Y118" s="702">
        <f t="shared" si="35"/>
        <v>0</v>
      </c>
      <c r="Z118" s="1"/>
      <c r="AA118" s="1"/>
    </row>
    <row r="119" spans="1:27" s="2" customFormat="1" x14ac:dyDescent="0.2">
      <c r="A119" s="73"/>
      <c r="B119" s="73"/>
      <c r="C119" s="73"/>
      <c r="D119" s="73"/>
      <c r="E119" s="73"/>
      <c r="F119" s="73"/>
      <c r="G119" s="659"/>
      <c r="H119" s="667">
        <v>0</v>
      </c>
      <c r="I119" s="702">
        <f t="shared" si="27"/>
        <v>0</v>
      </c>
      <c r="J119" s="707">
        <v>0</v>
      </c>
      <c r="K119" s="666">
        <v>0</v>
      </c>
      <c r="L119" s="727">
        <f t="shared" si="28"/>
        <v>0</v>
      </c>
      <c r="M119" s="666">
        <v>0</v>
      </c>
      <c r="N119" s="727">
        <f t="shared" si="29"/>
        <v>0</v>
      </c>
      <c r="O119" s="666">
        <v>0</v>
      </c>
      <c r="P119" s="727">
        <f t="shared" si="30"/>
        <v>0</v>
      </c>
      <c r="Q119" s="666">
        <v>0</v>
      </c>
      <c r="R119" s="727">
        <f t="shared" si="31"/>
        <v>0</v>
      </c>
      <c r="S119" s="666">
        <v>0</v>
      </c>
      <c r="T119" s="727">
        <f t="shared" si="32"/>
        <v>0</v>
      </c>
      <c r="U119" s="666">
        <v>0</v>
      </c>
      <c r="V119" s="727">
        <f t="shared" si="33"/>
        <v>0</v>
      </c>
      <c r="W119" s="666">
        <v>0</v>
      </c>
      <c r="X119" s="727">
        <f t="shared" si="34"/>
        <v>0</v>
      </c>
      <c r="Y119" s="702">
        <f t="shared" si="35"/>
        <v>0</v>
      </c>
      <c r="Z119" s="1"/>
      <c r="AA119" s="1"/>
    </row>
    <row r="120" spans="1:27" s="2" customFormat="1" x14ac:dyDescent="0.2">
      <c r="A120" s="73"/>
      <c r="B120" s="73"/>
      <c r="C120" s="73"/>
      <c r="D120" s="73"/>
      <c r="E120" s="73"/>
      <c r="F120" s="73"/>
      <c r="G120" s="659"/>
      <c r="H120" s="667">
        <v>0</v>
      </c>
      <c r="I120" s="702">
        <f t="shared" si="27"/>
        <v>0</v>
      </c>
      <c r="J120" s="707">
        <v>0</v>
      </c>
      <c r="K120" s="666">
        <v>0</v>
      </c>
      <c r="L120" s="727">
        <f t="shared" si="28"/>
        <v>0</v>
      </c>
      <c r="M120" s="666">
        <v>0</v>
      </c>
      <c r="N120" s="727">
        <f t="shared" si="29"/>
        <v>0</v>
      </c>
      <c r="O120" s="666">
        <v>0</v>
      </c>
      <c r="P120" s="727">
        <f t="shared" si="30"/>
        <v>0</v>
      </c>
      <c r="Q120" s="666">
        <v>0</v>
      </c>
      <c r="R120" s="727">
        <f t="shared" si="31"/>
        <v>0</v>
      </c>
      <c r="S120" s="666">
        <v>0</v>
      </c>
      <c r="T120" s="727">
        <f t="shared" si="32"/>
        <v>0</v>
      </c>
      <c r="U120" s="666">
        <v>0</v>
      </c>
      <c r="V120" s="727">
        <f t="shared" si="33"/>
        <v>0</v>
      </c>
      <c r="W120" s="666">
        <v>0</v>
      </c>
      <c r="X120" s="727">
        <f t="shared" si="34"/>
        <v>0</v>
      </c>
      <c r="Y120" s="702">
        <f t="shared" si="35"/>
        <v>0</v>
      </c>
      <c r="Z120" s="1"/>
      <c r="AA120" s="1"/>
    </row>
    <row r="121" spans="1:27" s="2" customFormat="1" ht="13.5" thickBot="1" x14ac:dyDescent="0.25">
      <c r="A121" s="73"/>
      <c r="B121" s="73"/>
      <c r="C121" s="73"/>
      <c r="D121" s="73"/>
      <c r="E121" s="73"/>
      <c r="F121" s="73"/>
      <c r="G121" s="659"/>
      <c r="H121" s="667">
        <v>0</v>
      </c>
      <c r="I121" s="702">
        <f t="shared" si="27"/>
        <v>0</v>
      </c>
      <c r="J121" s="707">
        <v>0</v>
      </c>
      <c r="K121" s="666">
        <v>0</v>
      </c>
      <c r="L121" s="727">
        <f>K121*J121</f>
        <v>0</v>
      </c>
      <c r="M121" s="666">
        <v>0</v>
      </c>
      <c r="N121" s="727">
        <f t="shared" si="29"/>
        <v>0</v>
      </c>
      <c r="O121" s="666">
        <v>0</v>
      </c>
      <c r="P121" s="727">
        <f t="shared" si="30"/>
        <v>0</v>
      </c>
      <c r="Q121" s="666">
        <v>0</v>
      </c>
      <c r="R121" s="727">
        <f t="shared" si="31"/>
        <v>0</v>
      </c>
      <c r="S121" s="666">
        <v>0</v>
      </c>
      <c r="T121" s="727">
        <f t="shared" si="32"/>
        <v>0</v>
      </c>
      <c r="U121" s="666">
        <v>0</v>
      </c>
      <c r="V121" s="727">
        <f t="shared" si="33"/>
        <v>0</v>
      </c>
      <c r="W121" s="666">
        <v>0</v>
      </c>
      <c r="X121" s="727">
        <f t="shared" si="34"/>
        <v>0</v>
      </c>
      <c r="Y121" s="702">
        <f t="shared" si="35"/>
        <v>0</v>
      </c>
      <c r="Z121" s="1"/>
      <c r="AA121" s="1"/>
    </row>
    <row r="122" spans="1:27" s="2" customFormat="1" ht="13.5" thickBot="1" x14ac:dyDescent="0.25">
      <c r="A122" s="721" t="s">
        <v>246</v>
      </c>
      <c r="B122" s="722"/>
      <c r="C122" s="722"/>
      <c r="D122" s="722"/>
      <c r="E122" s="722"/>
      <c r="F122" s="722"/>
      <c r="G122" s="723"/>
      <c r="H122" s="724">
        <f>SUM(H106:H121)</f>
        <v>0</v>
      </c>
      <c r="I122" s="704">
        <f>SUM(I106:I121)</f>
        <v>0</v>
      </c>
      <c r="J122" s="725"/>
      <c r="K122" s="665">
        <f t="shared" ref="K122:Y122" si="36">SUM(K106:K121)</f>
        <v>0</v>
      </c>
      <c r="L122" s="713">
        <f t="shared" si="36"/>
        <v>0</v>
      </c>
      <c r="M122" s="665">
        <f t="shared" si="36"/>
        <v>0</v>
      </c>
      <c r="N122" s="713">
        <f t="shared" si="36"/>
        <v>0</v>
      </c>
      <c r="O122" s="665">
        <f t="shared" si="36"/>
        <v>0</v>
      </c>
      <c r="P122" s="713">
        <f t="shared" si="36"/>
        <v>0</v>
      </c>
      <c r="Q122" s="665">
        <f t="shared" si="36"/>
        <v>0</v>
      </c>
      <c r="R122" s="713">
        <f t="shared" si="36"/>
        <v>0</v>
      </c>
      <c r="S122" s="665">
        <f t="shared" si="36"/>
        <v>0</v>
      </c>
      <c r="T122" s="713">
        <f t="shared" si="36"/>
        <v>0</v>
      </c>
      <c r="U122" s="665">
        <f t="shared" si="36"/>
        <v>0</v>
      </c>
      <c r="V122" s="713">
        <f t="shared" si="36"/>
        <v>0</v>
      </c>
      <c r="W122" s="665">
        <f t="shared" si="36"/>
        <v>0</v>
      </c>
      <c r="X122" s="713">
        <f t="shared" si="36"/>
        <v>0</v>
      </c>
      <c r="Y122" s="732">
        <f t="shared" si="36"/>
        <v>0</v>
      </c>
      <c r="Z122" s="733" t="b">
        <f>I122='Financial Report'!J87</f>
        <v>1</v>
      </c>
      <c r="AA122" s="735" t="b">
        <f>Y122='Financial Report'!K87</f>
        <v>1</v>
      </c>
    </row>
    <row r="123" spans="1:27" s="2" customFormat="1" ht="15.75" x14ac:dyDescent="0.2">
      <c r="A123" s="673" t="s">
        <v>247</v>
      </c>
      <c r="B123" s="672"/>
      <c r="C123" s="672"/>
      <c r="D123" s="672"/>
      <c r="E123" s="672"/>
      <c r="F123" s="672"/>
      <c r="G123" s="699"/>
      <c r="H123" s="672"/>
      <c r="I123" s="699"/>
      <c r="J123" s="699"/>
      <c r="K123" s="671"/>
      <c r="L123" s="699"/>
      <c r="M123" s="671"/>
      <c r="N123" s="699"/>
      <c r="O123" s="671"/>
      <c r="P123" s="699"/>
      <c r="Q123" s="671"/>
      <c r="R123" s="699"/>
      <c r="S123" s="671"/>
      <c r="T123" s="699"/>
      <c r="U123" s="671"/>
      <c r="V123" s="699"/>
      <c r="W123" s="671"/>
      <c r="X123" s="699"/>
      <c r="Y123" s="716"/>
      <c r="Z123" s="1"/>
      <c r="AA123" s="1"/>
    </row>
    <row r="124" spans="1:27" s="2" customFormat="1" x14ac:dyDescent="0.2">
      <c r="A124" s="670"/>
      <c r="B124" s="73"/>
      <c r="C124" s="73"/>
      <c r="D124" s="73"/>
      <c r="E124" s="73"/>
      <c r="F124" s="73"/>
      <c r="G124" s="659"/>
      <c r="H124" s="667">
        <v>0</v>
      </c>
      <c r="I124" s="702">
        <f t="shared" ref="I124:I140" si="37">G124*H124</f>
        <v>0</v>
      </c>
      <c r="J124" s="707">
        <v>0</v>
      </c>
      <c r="K124" s="666">
        <v>0</v>
      </c>
      <c r="L124" s="727">
        <f t="shared" ref="L124:L140" si="38">K124*$J124</f>
        <v>0</v>
      </c>
      <c r="M124" s="666">
        <v>0</v>
      </c>
      <c r="N124" s="727">
        <f t="shared" ref="N124:N140" si="39">M124*$J124</f>
        <v>0</v>
      </c>
      <c r="O124" s="666">
        <v>0</v>
      </c>
      <c r="P124" s="727">
        <f t="shared" ref="P124:P140" si="40">O124*$J124</f>
        <v>0</v>
      </c>
      <c r="Q124" s="666">
        <v>0</v>
      </c>
      <c r="R124" s="727">
        <f t="shared" ref="R124:R140" si="41">Q124*$J124</f>
        <v>0</v>
      </c>
      <c r="S124" s="666">
        <v>0</v>
      </c>
      <c r="T124" s="727">
        <f t="shared" ref="T124:T140" si="42">S124*$J124</f>
        <v>0</v>
      </c>
      <c r="U124" s="666">
        <v>0</v>
      </c>
      <c r="V124" s="727">
        <f t="shared" ref="V124:V140" si="43">U124*$J124</f>
        <v>0</v>
      </c>
      <c r="W124" s="666">
        <v>0</v>
      </c>
      <c r="X124" s="727">
        <f t="shared" ref="X124:X140" si="44">W124*$J124</f>
        <v>0</v>
      </c>
      <c r="Y124" s="702">
        <f>L124+N124+P124+R124+T124+V124+X124</f>
        <v>0</v>
      </c>
      <c r="Z124" s="1"/>
      <c r="AA124" s="1"/>
    </row>
    <row r="125" spans="1:27" s="2" customFormat="1" x14ac:dyDescent="0.2">
      <c r="A125" s="670"/>
      <c r="B125" s="73"/>
      <c r="C125" s="73"/>
      <c r="D125" s="73"/>
      <c r="E125" s="73"/>
      <c r="F125" s="73"/>
      <c r="G125" s="659"/>
      <c r="H125" s="667">
        <v>0</v>
      </c>
      <c r="I125" s="702">
        <f t="shared" si="37"/>
        <v>0</v>
      </c>
      <c r="J125" s="707">
        <v>0</v>
      </c>
      <c r="K125" s="666">
        <v>0</v>
      </c>
      <c r="L125" s="727">
        <f t="shared" si="38"/>
        <v>0</v>
      </c>
      <c r="M125" s="666">
        <v>0</v>
      </c>
      <c r="N125" s="727">
        <f t="shared" si="39"/>
        <v>0</v>
      </c>
      <c r="O125" s="666">
        <v>0</v>
      </c>
      <c r="P125" s="727">
        <f t="shared" si="40"/>
        <v>0</v>
      </c>
      <c r="Q125" s="666">
        <v>0</v>
      </c>
      <c r="R125" s="727">
        <f t="shared" si="41"/>
        <v>0</v>
      </c>
      <c r="S125" s="666">
        <v>0</v>
      </c>
      <c r="T125" s="727">
        <f t="shared" si="42"/>
        <v>0</v>
      </c>
      <c r="U125" s="666">
        <v>0</v>
      </c>
      <c r="V125" s="727">
        <f t="shared" si="43"/>
        <v>0</v>
      </c>
      <c r="W125" s="666">
        <v>0</v>
      </c>
      <c r="X125" s="727">
        <f t="shared" si="44"/>
        <v>0</v>
      </c>
      <c r="Y125" s="702">
        <f t="shared" ref="Y125:Y140" si="45">L125+N125+P125+R125+T125+V125+X125</f>
        <v>0</v>
      </c>
      <c r="Z125" s="1"/>
      <c r="AA125" s="1"/>
    </row>
    <row r="126" spans="1:27" s="2" customFormat="1" x14ac:dyDescent="0.2">
      <c r="A126" s="670"/>
      <c r="B126" s="73"/>
      <c r="C126" s="73"/>
      <c r="D126" s="73"/>
      <c r="E126" s="73"/>
      <c r="F126" s="73"/>
      <c r="G126" s="659"/>
      <c r="H126" s="667">
        <v>0</v>
      </c>
      <c r="I126" s="702">
        <f t="shared" si="37"/>
        <v>0</v>
      </c>
      <c r="J126" s="707">
        <v>0</v>
      </c>
      <c r="K126" s="666">
        <v>0</v>
      </c>
      <c r="L126" s="727">
        <f t="shared" si="38"/>
        <v>0</v>
      </c>
      <c r="M126" s="666">
        <v>0</v>
      </c>
      <c r="N126" s="727">
        <f t="shared" si="39"/>
        <v>0</v>
      </c>
      <c r="O126" s="666">
        <v>0</v>
      </c>
      <c r="P126" s="727">
        <f t="shared" si="40"/>
        <v>0</v>
      </c>
      <c r="Q126" s="666">
        <v>0</v>
      </c>
      <c r="R126" s="727">
        <f t="shared" si="41"/>
        <v>0</v>
      </c>
      <c r="S126" s="666">
        <v>0</v>
      </c>
      <c r="T126" s="727">
        <f t="shared" si="42"/>
        <v>0</v>
      </c>
      <c r="U126" s="666">
        <v>0</v>
      </c>
      <c r="V126" s="727">
        <f t="shared" si="43"/>
        <v>0</v>
      </c>
      <c r="W126" s="666">
        <v>0</v>
      </c>
      <c r="X126" s="727">
        <f t="shared" si="44"/>
        <v>0</v>
      </c>
      <c r="Y126" s="702">
        <f t="shared" si="45"/>
        <v>0</v>
      </c>
      <c r="Z126" s="1"/>
      <c r="AA126" s="1"/>
    </row>
    <row r="127" spans="1:27" s="2" customFormat="1" x14ac:dyDescent="0.2">
      <c r="A127" s="73"/>
      <c r="B127" s="73"/>
      <c r="C127" s="73"/>
      <c r="D127" s="73"/>
      <c r="E127" s="73"/>
      <c r="F127" s="73"/>
      <c r="G127" s="659"/>
      <c r="H127" s="667">
        <v>0</v>
      </c>
      <c r="I127" s="702">
        <f t="shared" si="37"/>
        <v>0</v>
      </c>
      <c r="J127" s="707">
        <v>0</v>
      </c>
      <c r="K127" s="666">
        <v>0</v>
      </c>
      <c r="L127" s="727">
        <f t="shared" si="38"/>
        <v>0</v>
      </c>
      <c r="M127" s="666">
        <v>0</v>
      </c>
      <c r="N127" s="727">
        <f t="shared" si="39"/>
        <v>0</v>
      </c>
      <c r="O127" s="666">
        <v>0</v>
      </c>
      <c r="P127" s="727">
        <f t="shared" si="40"/>
        <v>0</v>
      </c>
      <c r="Q127" s="666">
        <v>0</v>
      </c>
      <c r="R127" s="727">
        <f t="shared" si="41"/>
        <v>0</v>
      </c>
      <c r="S127" s="666">
        <v>0</v>
      </c>
      <c r="T127" s="727">
        <f t="shared" si="42"/>
        <v>0</v>
      </c>
      <c r="U127" s="666">
        <v>0</v>
      </c>
      <c r="V127" s="727">
        <f t="shared" si="43"/>
        <v>0</v>
      </c>
      <c r="W127" s="666">
        <v>0</v>
      </c>
      <c r="X127" s="727">
        <f t="shared" si="44"/>
        <v>0</v>
      </c>
      <c r="Y127" s="702">
        <f t="shared" si="45"/>
        <v>0</v>
      </c>
      <c r="Z127" s="1"/>
      <c r="AA127" s="1"/>
    </row>
    <row r="128" spans="1:27" s="2" customFormat="1" x14ac:dyDescent="0.2">
      <c r="A128" s="73"/>
      <c r="B128" s="14"/>
      <c r="C128" s="73"/>
      <c r="D128" s="73"/>
      <c r="E128" s="73"/>
      <c r="F128" s="73"/>
      <c r="G128" s="659"/>
      <c r="H128" s="667">
        <v>0</v>
      </c>
      <c r="I128" s="702">
        <f t="shared" si="37"/>
        <v>0</v>
      </c>
      <c r="J128" s="707">
        <v>0</v>
      </c>
      <c r="K128" s="666">
        <v>0</v>
      </c>
      <c r="L128" s="727">
        <f t="shared" si="38"/>
        <v>0</v>
      </c>
      <c r="M128" s="666">
        <v>0</v>
      </c>
      <c r="N128" s="727">
        <f t="shared" si="39"/>
        <v>0</v>
      </c>
      <c r="O128" s="666">
        <v>0</v>
      </c>
      <c r="P128" s="727">
        <f t="shared" si="40"/>
        <v>0</v>
      </c>
      <c r="Q128" s="666">
        <v>0</v>
      </c>
      <c r="R128" s="727">
        <f t="shared" si="41"/>
        <v>0</v>
      </c>
      <c r="S128" s="666">
        <v>0</v>
      </c>
      <c r="T128" s="727">
        <f t="shared" si="42"/>
        <v>0</v>
      </c>
      <c r="U128" s="666">
        <v>0</v>
      </c>
      <c r="V128" s="727">
        <f t="shared" si="43"/>
        <v>0</v>
      </c>
      <c r="W128" s="666">
        <v>0</v>
      </c>
      <c r="X128" s="727">
        <f t="shared" si="44"/>
        <v>0</v>
      </c>
      <c r="Y128" s="702">
        <f t="shared" si="45"/>
        <v>0</v>
      </c>
      <c r="Z128" s="1"/>
      <c r="AA128" s="1"/>
    </row>
    <row r="129" spans="1:27" s="2" customFormat="1" x14ac:dyDescent="0.2">
      <c r="A129" s="14"/>
      <c r="B129" s="14"/>
      <c r="C129" s="73"/>
      <c r="D129" s="73"/>
      <c r="E129" s="73"/>
      <c r="F129" s="14"/>
      <c r="G129" s="659"/>
      <c r="H129" s="667">
        <v>0</v>
      </c>
      <c r="I129" s="702">
        <f t="shared" si="37"/>
        <v>0</v>
      </c>
      <c r="J129" s="707">
        <v>0</v>
      </c>
      <c r="K129" s="666">
        <v>0</v>
      </c>
      <c r="L129" s="727">
        <f t="shared" si="38"/>
        <v>0</v>
      </c>
      <c r="M129" s="666">
        <v>0</v>
      </c>
      <c r="N129" s="727">
        <f t="shared" si="39"/>
        <v>0</v>
      </c>
      <c r="O129" s="666">
        <v>0</v>
      </c>
      <c r="P129" s="727">
        <f t="shared" si="40"/>
        <v>0</v>
      </c>
      <c r="Q129" s="666">
        <v>0</v>
      </c>
      <c r="R129" s="727">
        <f t="shared" si="41"/>
        <v>0</v>
      </c>
      <c r="S129" s="666">
        <v>0</v>
      </c>
      <c r="T129" s="727">
        <f t="shared" si="42"/>
        <v>0</v>
      </c>
      <c r="U129" s="666">
        <v>0</v>
      </c>
      <c r="V129" s="727">
        <f t="shared" si="43"/>
        <v>0</v>
      </c>
      <c r="W129" s="666">
        <v>0</v>
      </c>
      <c r="X129" s="727">
        <f t="shared" si="44"/>
        <v>0</v>
      </c>
      <c r="Y129" s="702">
        <f t="shared" si="45"/>
        <v>0</v>
      </c>
      <c r="Z129" s="1"/>
      <c r="AA129" s="1"/>
    </row>
    <row r="130" spans="1:27" s="2" customFormat="1" x14ac:dyDescent="0.2">
      <c r="A130" s="14"/>
      <c r="B130" s="14"/>
      <c r="C130" s="73"/>
      <c r="D130" s="73"/>
      <c r="E130" s="73"/>
      <c r="F130" s="14"/>
      <c r="G130" s="659"/>
      <c r="H130" s="667">
        <v>0</v>
      </c>
      <c r="I130" s="702">
        <f t="shared" si="37"/>
        <v>0</v>
      </c>
      <c r="J130" s="707">
        <v>0</v>
      </c>
      <c r="K130" s="666">
        <v>0</v>
      </c>
      <c r="L130" s="727">
        <f t="shared" si="38"/>
        <v>0</v>
      </c>
      <c r="M130" s="666">
        <v>0</v>
      </c>
      <c r="N130" s="727">
        <f t="shared" si="39"/>
        <v>0</v>
      </c>
      <c r="O130" s="666">
        <v>0</v>
      </c>
      <c r="P130" s="727">
        <f t="shared" si="40"/>
        <v>0</v>
      </c>
      <c r="Q130" s="666">
        <v>0</v>
      </c>
      <c r="R130" s="727">
        <f t="shared" si="41"/>
        <v>0</v>
      </c>
      <c r="S130" s="666">
        <v>0</v>
      </c>
      <c r="T130" s="727">
        <f t="shared" si="42"/>
        <v>0</v>
      </c>
      <c r="U130" s="666">
        <v>0</v>
      </c>
      <c r="V130" s="727">
        <f t="shared" si="43"/>
        <v>0</v>
      </c>
      <c r="W130" s="666">
        <v>0</v>
      </c>
      <c r="X130" s="727">
        <f t="shared" si="44"/>
        <v>0</v>
      </c>
      <c r="Y130" s="702">
        <f t="shared" si="45"/>
        <v>0</v>
      </c>
      <c r="Z130" s="1"/>
      <c r="AA130" s="1"/>
    </row>
    <row r="131" spans="1:27" s="2" customFormat="1" x14ac:dyDescent="0.2">
      <c r="A131" s="14"/>
      <c r="B131" s="14"/>
      <c r="C131" s="73"/>
      <c r="D131" s="73"/>
      <c r="E131" s="73"/>
      <c r="F131" s="14"/>
      <c r="G131" s="659"/>
      <c r="H131" s="667">
        <v>0</v>
      </c>
      <c r="I131" s="702">
        <f t="shared" si="37"/>
        <v>0</v>
      </c>
      <c r="J131" s="707">
        <v>0</v>
      </c>
      <c r="K131" s="666">
        <v>0</v>
      </c>
      <c r="L131" s="727">
        <f t="shared" si="38"/>
        <v>0</v>
      </c>
      <c r="M131" s="666">
        <v>0</v>
      </c>
      <c r="N131" s="727">
        <f t="shared" si="39"/>
        <v>0</v>
      </c>
      <c r="O131" s="666">
        <v>0</v>
      </c>
      <c r="P131" s="727">
        <f t="shared" si="40"/>
        <v>0</v>
      </c>
      <c r="Q131" s="666">
        <v>0</v>
      </c>
      <c r="R131" s="727">
        <f t="shared" si="41"/>
        <v>0</v>
      </c>
      <c r="S131" s="666">
        <v>0</v>
      </c>
      <c r="T131" s="727">
        <f t="shared" si="42"/>
        <v>0</v>
      </c>
      <c r="U131" s="666">
        <v>0</v>
      </c>
      <c r="V131" s="727">
        <f t="shared" si="43"/>
        <v>0</v>
      </c>
      <c r="W131" s="666">
        <v>0</v>
      </c>
      <c r="X131" s="727">
        <f t="shared" si="44"/>
        <v>0</v>
      </c>
      <c r="Y131" s="702">
        <f t="shared" si="45"/>
        <v>0</v>
      </c>
      <c r="Z131" s="1"/>
      <c r="AA131" s="1"/>
    </row>
    <row r="132" spans="1:27" s="2" customFormat="1" x14ac:dyDescent="0.2">
      <c r="A132" s="14"/>
      <c r="B132" s="14"/>
      <c r="C132" s="73"/>
      <c r="D132" s="73"/>
      <c r="E132" s="73"/>
      <c r="F132" s="14"/>
      <c r="G132" s="659"/>
      <c r="H132" s="667">
        <v>0</v>
      </c>
      <c r="I132" s="702">
        <f t="shared" si="37"/>
        <v>0</v>
      </c>
      <c r="J132" s="707">
        <v>0</v>
      </c>
      <c r="K132" s="666">
        <v>0</v>
      </c>
      <c r="L132" s="727">
        <f t="shared" si="38"/>
        <v>0</v>
      </c>
      <c r="M132" s="666">
        <v>0</v>
      </c>
      <c r="N132" s="727">
        <f t="shared" si="39"/>
        <v>0</v>
      </c>
      <c r="O132" s="666">
        <v>0</v>
      </c>
      <c r="P132" s="727">
        <f t="shared" si="40"/>
        <v>0</v>
      </c>
      <c r="Q132" s="666">
        <v>0</v>
      </c>
      <c r="R132" s="727">
        <f t="shared" si="41"/>
        <v>0</v>
      </c>
      <c r="S132" s="666">
        <v>0</v>
      </c>
      <c r="T132" s="727">
        <f t="shared" si="42"/>
        <v>0</v>
      </c>
      <c r="U132" s="666">
        <v>0</v>
      </c>
      <c r="V132" s="727">
        <f t="shared" si="43"/>
        <v>0</v>
      </c>
      <c r="W132" s="666">
        <v>0</v>
      </c>
      <c r="X132" s="727">
        <f t="shared" si="44"/>
        <v>0</v>
      </c>
      <c r="Y132" s="702">
        <f t="shared" si="45"/>
        <v>0</v>
      </c>
      <c r="Z132" s="1"/>
      <c r="AA132" s="1"/>
    </row>
    <row r="133" spans="1:27" s="2" customFormat="1" x14ac:dyDescent="0.2">
      <c r="A133" s="14"/>
      <c r="B133" s="14"/>
      <c r="C133" s="73"/>
      <c r="D133" s="73"/>
      <c r="E133" s="73"/>
      <c r="F133" s="14"/>
      <c r="G133" s="659"/>
      <c r="H133" s="667">
        <v>0</v>
      </c>
      <c r="I133" s="702">
        <f t="shared" si="37"/>
        <v>0</v>
      </c>
      <c r="J133" s="707">
        <v>0</v>
      </c>
      <c r="K133" s="666">
        <v>0</v>
      </c>
      <c r="L133" s="727">
        <f t="shared" si="38"/>
        <v>0</v>
      </c>
      <c r="M133" s="666">
        <v>0</v>
      </c>
      <c r="N133" s="727">
        <f t="shared" si="39"/>
        <v>0</v>
      </c>
      <c r="O133" s="666">
        <v>0</v>
      </c>
      <c r="P133" s="727">
        <f t="shared" si="40"/>
        <v>0</v>
      </c>
      <c r="Q133" s="666">
        <v>0</v>
      </c>
      <c r="R133" s="727">
        <f t="shared" si="41"/>
        <v>0</v>
      </c>
      <c r="S133" s="666">
        <v>0</v>
      </c>
      <c r="T133" s="727">
        <f t="shared" si="42"/>
        <v>0</v>
      </c>
      <c r="U133" s="666">
        <v>0</v>
      </c>
      <c r="V133" s="727">
        <f t="shared" si="43"/>
        <v>0</v>
      </c>
      <c r="W133" s="666">
        <v>0</v>
      </c>
      <c r="X133" s="727">
        <f t="shared" si="44"/>
        <v>0</v>
      </c>
      <c r="Y133" s="702">
        <f t="shared" si="45"/>
        <v>0</v>
      </c>
      <c r="Z133" s="1"/>
      <c r="AA133" s="1"/>
    </row>
    <row r="134" spans="1:27" s="2" customFormat="1" x14ac:dyDescent="0.2">
      <c r="A134" s="14"/>
      <c r="B134" s="14"/>
      <c r="C134" s="73"/>
      <c r="D134" s="73"/>
      <c r="E134" s="73"/>
      <c r="F134" s="14"/>
      <c r="G134" s="659"/>
      <c r="H134" s="667">
        <v>0</v>
      </c>
      <c r="I134" s="702">
        <f t="shared" si="37"/>
        <v>0</v>
      </c>
      <c r="J134" s="707">
        <v>0</v>
      </c>
      <c r="K134" s="666">
        <v>0</v>
      </c>
      <c r="L134" s="727">
        <f t="shared" si="38"/>
        <v>0</v>
      </c>
      <c r="M134" s="666">
        <v>0</v>
      </c>
      <c r="N134" s="727">
        <f t="shared" si="39"/>
        <v>0</v>
      </c>
      <c r="O134" s="666">
        <v>0</v>
      </c>
      <c r="P134" s="727">
        <f t="shared" si="40"/>
        <v>0</v>
      </c>
      <c r="Q134" s="666">
        <v>0</v>
      </c>
      <c r="R134" s="727">
        <f t="shared" si="41"/>
        <v>0</v>
      </c>
      <c r="S134" s="666">
        <v>0</v>
      </c>
      <c r="T134" s="727">
        <f t="shared" si="42"/>
        <v>0</v>
      </c>
      <c r="U134" s="666">
        <v>0</v>
      </c>
      <c r="V134" s="727">
        <f t="shared" si="43"/>
        <v>0</v>
      </c>
      <c r="W134" s="666">
        <v>0</v>
      </c>
      <c r="X134" s="727">
        <f t="shared" si="44"/>
        <v>0</v>
      </c>
      <c r="Y134" s="702">
        <f t="shared" si="45"/>
        <v>0</v>
      </c>
      <c r="Z134" s="1"/>
      <c r="AA134" s="1"/>
    </row>
    <row r="135" spans="1:27" s="2" customFormat="1" x14ac:dyDescent="0.2">
      <c r="A135" s="14"/>
      <c r="B135" s="14"/>
      <c r="C135" s="73"/>
      <c r="D135" s="73"/>
      <c r="E135" s="73"/>
      <c r="F135" s="14"/>
      <c r="G135" s="659"/>
      <c r="H135" s="667">
        <v>0</v>
      </c>
      <c r="I135" s="702">
        <f t="shared" si="37"/>
        <v>0</v>
      </c>
      <c r="J135" s="707">
        <v>0</v>
      </c>
      <c r="K135" s="666">
        <v>0</v>
      </c>
      <c r="L135" s="727">
        <f t="shared" si="38"/>
        <v>0</v>
      </c>
      <c r="M135" s="666">
        <v>0</v>
      </c>
      <c r="N135" s="727">
        <f t="shared" si="39"/>
        <v>0</v>
      </c>
      <c r="O135" s="666">
        <v>0</v>
      </c>
      <c r="P135" s="727">
        <f t="shared" si="40"/>
        <v>0</v>
      </c>
      <c r="Q135" s="666">
        <v>0</v>
      </c>
      <c r="R135" s="727">
        <f t="shared" si="41"/>
        <v>0</v>
      </c>
      <c r="S135" s="666">
        <v>0</v>
      </c>
      <c r="T135" s="727">
        <f t="shared" si="42"/>
        <v>0</v>
      </c>
      <c r="U135" s="666">
        <v>0</v>
      </c>
      <c r="V135" s="727">
        <f t="shared" si="43"/>
        <v>0</v>
      </c>
      <c r="W135" s="666">
        <v>0</v>
      </c>
      <c r="X135" s="727">
        <f t="shared" si="44"/>
        <v>0</v>
      </c>
      <c r="Y135" s="702">
        <f t="shared" si="45"/>
        <v>0</v>
      </c>
      <c r="Z135" s="1"/>
      <c r="AA135" s="1"/>
    </row>
    <row r="136" spans="1:27" s="2" customFormat="1" x14ac:dyDescent="0.2">
      <c r="A136" s="14"/>
      <c r="B136" s="14"/>
      <c r="C136" s="73"/>
      <c r="D136" s="73"/>
      <c r="E136" s="73"/>
      <c r="F136" s="14"/>
      <c r="G136" s="659"/>
      <c r="H136" s="667">
        <v>0</v>
      </c>
      <c r="I136" s="702">
        <f t="shared" si="37"/>
        <v>0</v>
      </c>
      <c r="J136" s="707">
        <v>0</v>
      </c>
      <c r="K136" s="666">
        <v>0</v>
      </c>
      <c r="L136" s="727">
        <f t="shared" si="38"/>
        <v>0</v>
      </c>
      <c r="M136" s="666">
        <v>0</v>
      </c>
      <c r="N136" s="727">
        <f t="shared" si="39"/>
        <v>0</v>
      </c>
      <c r="O136" s="666">
        <v>0</v>
      </c>
      <c r="P136" s="727">
        <f t="shared" si="40"/>
        <v>0</v>
      </c>
      <c r="Q136" s="666">
        <v>0</v>
      </c>
      <c r="R136" s="727">
        <f t="shared" si="41"/>
        <v>0</v>
      </c>
      <c r="S136" s="666">
        <v>0</v>
      </c>
      <c r="T136" s="727">
        <f t="shared" si="42"/>
        <v>0</v>
      </c>
      <c r="U136" s="666">
        <v>0</v>
      </c>
      <c r="V136" s="727">
        <f t="shared" si="43"/>
        <v>0</v>
      </c>
      <c r="W136" s="666">
        <v>0</v>
      </c>
      <c r="X136" s="727">
        <f t="shared" si="44"/>
        <v>0</v>
      </c>
      <c r="Y136" s="702">
        <f t="shared" si="45"/>
        <v>0</v>
      </c>
      <c r="Z136" s="1"/>
      <c r="AA136" s="1"/>
    </row>
    <row r="137" spans="1:27" s="2" customFormat="1" x14ac:dyDescent="0.2">
      <c r="A137" s="14"/>
      <c r="B137" s="14"/>
      <c r="C137" s="73"/>
      <c r="D137" s="73"/>
      <c r="E137" s="14"/>
      <c r="F137" s="14"/>
      <c r="G137" s="659"/>
      <c r="H137" s="667">
        <v>0</v>
      </c>
      <c r="I137" s="702">
        <f t="shared" si="37"/>
        <v>0</v>
      </c>
      <c r="J137" s="707">
        <v>0</v>
      </c>
      <c r="K137" s="666">
        <v>0</v>
      </c>
      <c r="L137" s="727">
        <f t="shared" si="38"/>
        <v>0</v>
      </c>
      <c r="M137" s="666">
        <v>0</v>
      </c>
      <c r="N137" s="727">
        <f t="shared" si="39"/>
        <v>0</v>
      </c>
      <c r="O137" s="666">
        <v>0</v>
      </c>
      <c r="P137" s="727">
        <f t="shared" si="40"/>
        <v>0</v>
      </c>
      <c r="Q137" s="666">
        <v>0</v>
      </c>
      <c r="R137" s="727">
        <f t="shared" si="41"/>
        <v>0</v>
      </c>
      <c r="S137" s="666">
        <v>0</v>
      </c>
      <c r="T137" s="727">
        <f t="shared" si="42"/>
        <v>0</v>
      </c>
      <c r="U137" s="666">
        <v>0</v>
      </c>
      <c r="V137" s="727">
        <f t="shared" si="43"/>
        <v>0</v>
      </c>
      <c r="W137" s="666">
        <v>0</v>
      </c>
      <c r="X137" s="727">
        <f t="shared" si="44"/>
        <v>0</v>
      </c>
      <c r="Y137" s="702">
        <f t="shared" si="45"/>
        <v>0</v>
      </c>
      <c r="Z137" s="1"/>
      <c r="AA137" s="1"/>
    </row>
    <row r="138" spans="1:27" s="2" customFormat="1" x14ac:dyDescent="0.2">
      <c r="A138" s="14"/>
      <c r="B138" s="14"/>
      <c r="C138" s="73"/>
      <c r="D138" s="73"/>
      <c r="E138" s="14"/>
      <c r="F138" s="14"/>
      <c r="G138" s="659"/>
      <c r="H138" s="667">
        <v>0</v>
      </c>
      <c r="I138" s="702">
        <f t="shared" si="37"/>
        <v>0</v>
      </c>
      <c r="J138" s="707">
        <v>0</v>
      </c>
      <c r="K138" s="666">
        <v>0</v>
      </c>
      <c r="L138" s="727">
        <f t="shared" si="38"/>
        <v>0</v>
      </c>
      <c r="M138" s="666">
        <v>0</v>
      </c>
      <c r="N138" s="727">
        <f t="shared" si="39"/>
        <v>0</v>
      </c>
      <c r="O138" s="666">
        <v>0</v>
      </c>
      <c r="P138" s="727">
        <f t="shared" si="40"/>
        <v>0</v>
      </c>
      <c r="Q138" s="666">
        <v>0</v>
      </c>
      <c r="R138" s="727">
        <f t="shared" si="41"/>
        <v>0</v>
      </c>
      <c r="S138" s="666">
        <v>0</v>
      </c>
      <c r="T138" s="727">
        <f t="shared" si="42"/>
        <v>0</v>
      </c>
      <c r="U138" s="666">
        <v>0</v>
      </c>
      <c r="V138" s="727">
        <f t="shared" si="43"/>
        <v>0</v>
      </c>
      <c r="W138" s="666">
        <v>0</v>
      </c>
      <c r="X138" s="727">
        <f t="shared" si="44"/>
        <v>0</v>
      </c>
      <c r="Y138" s="702">
        <f t="shared" si="45"/>
        <v>0</v>
      </c>
      <c r="Z138" s="1"/>
      <c r="AA138" s="1"/>
    </row>
    <row r="139" spans="1:27" s="2" customFormat="1" x14ac:dyDescent="0.2">
      <c r="A139" s="14"/>
      <c r="B139" s="14"/>
      <c r="C139" s="73"/>
      <c r="D139" s="73"/>
      <c r="E139" s="14"/>
      <c r="F139" s="14"/>
      <c r="G139" s="659"/>
      <c r="H139" s="667">
        <v>0</v>
      </c>
      <c r="I139" s="702">
        <f t="shared" si="37"/>
        <v>0</v>
      </c>
      <c r="J139" s="707">
        <v>0</v>
      </c>
      <c r="K139" s="666">
        <v>0</v>
      </c>
      <c r="L139" s="727">
        <f t="shared" si="38"/>
        <v>0</v>
      </c>
      <c r="M139" s="666">
        <v>0</v>
      </c>
      <c r="N139" s="727">
        <f t="shared" si="39"/>
        <v>0</v>
      </c>
      <c r="O139" s="666">
        <v>0</v>
      </c>
      <c r="P139" s="727">
        <f t="shared" si="40"/>
        <v>0</v>
      </c>
      <c r="Q139" s="666">
        <v>0</v>
      </c>
      <c r="R139" s="727">
        <f t="shared" si="41"/>
        <v>0</v>
      </c>
      <c r="S139" s="666">
        <v>0</v>
      </c>
      <c r="T139" s="727">
        <f t="shared" si="42"/>
        <v>0</v>
      </c>
      <c r="U139" s="666">
        <v>0</v>
      </c>
      <c r="V139" s="727">
        <f t="shared" si="43"/>
        <v>0</v>
      </c>
      <c r="W139" s="666">
        <v>0</v>
      </c>
      <c r="X139" s="727">
        <f t="shared" si="44"/>
        <v>0</v>
      </c>
      <c r="Y139" s="702">
        <f t="shared" si="45"/>
        <v>0</v>
      </c>
      <c r="Z139" s="1"/>
      <c r="AA139" s="1"/>
    </row>
    <row r="140" spans="1:27" s="2" customFormat="1" ht="13.5" thickBot="1" x14ac:dyDescent="0.25">
      <c r="A140" s="668"/>
      <c r="B140" s="668"/>
      <c r="C140" s="669"/>
      <c r="D140" s="73"/>
      <c r="E140" s="668"/>
      <c r="F140" s="668"/>
      <c r="G140" s="696"/>
      <c r="H140" s="667">
        <v>0</v>
      </c>
      <c r="I140" s="703">
        <f t="shared" si="37"/>
        <v>0</v>
      </c>
      <c r="J140" s="707">
        <v>0</v>
      </c>
      <c r="K140" s="666">
        <v>0</v>
      </c>
      <c r="L140" s="727">
        <f t="shared" si="38"/>
        <v>0</v>
      </c>
      <c r="M140" s="666">
        <v>0</v>
      </c>
      <c r="N140" s="727">
        <f t="shared" si="39"/>
        <v>0</v>
      </c>
      <c r="O140" s="666">
        <v>0</v>
      </c>
      <c r="P140" s="727">
        <f t="shared" si="40"/>
        <v>0</v>
      </c>
      <c r="Q140" s="666">
        <v>0</v>
      </c>
      <c r="R140" s="727">
        <f t="shared" si="41"/>
        <v>0</v>
      </c>
      <c r="S140" s="666">
        <v>0</v>
      </c>
      <c r="T140" s="727">
        <f t="shared" si="42"/>
        <v>0</v>
      </c>
      <c r="U140" s="666">
        <v>0</v>
      </c>
      <c r="V140" s="727">
        <f t="shared" si="43"/>
        <v>0</v>
      </c>
      <c r="W140" s="666">
        <v>0</v>
      </c>
      <c r="X140" s="727">
        <f t="shared" si="44"/>
        <v>0</v>
      </c>
      <c r="Y140" s="702">
        <f t="shared" si="45"/>
        <v>0</v>
      </c>
      <c r="Z140" s="1"/>
      <c r="AA140" s="1"/>
    </row>
    <row r="141" spans="1:27" s="2" customFormat="1" ht="13.5" thickBot="1" x14ac:dyDescent="0.25">
      <c r="A141" s="721" t="s">
        <v>246</v>
      </c>
      <c r="B141" s="722"/>
      <c r="C141" s="722"/>
      <c r="D141" s="722"/>
      <c r="E141" s="722"/>
      <c r="F141" s="722"/>
      <c r="G141" s="723"/>
      <c r="H141" s="724">
        <f>SUM(H124:H140)</f>
        <v>0</v>
      </c>
      <c r="I141" s="704">
        <f>SUM(I124:I140)</f>
        <v>0</v>
      </c>
      <c r="J141" s="729"/>
      <c r="K141" s="665">
        <f t="shared" ref="K141:Y141" si="46">SUM(K124:K140)</f>
        <v>0</v>
      </c>
      <c r="L141" s="713">
        <f t="shared" si="46"/>
        <v>0</v>
      </c>
      <c r="M141" s="665">
        <f t="shared" si="46"/>
        <v>0</v>
      </c>
      <c r="N141" s="713">
        <f t="shared" si="46"/>
        <v>0</v>
      </c>
      <c r="O141" s="665">
        <f t="shared" si="46"/>
        <v>0</v>
      </c>
      <c r="P141" s="713">
        <f t="shared" si="46"/>
        <v>0</v>
      </c>
      <c r="Q141" s="665">
        <f t="shared" si="46"/>
        <v>0</v>
      </c>
      <c r="R141" s="713">
        <f t="shared" si="46"/>
        <v>0</v>
      </c>
      <c r="S141" s="665">
        <f t="shared" si="46"/>
        <v>0</v>
      </c>
      <c r="T141" s="713">
        <f t="shared" si="46"/>
        <v>0</v>
      </c>
      <c r="U141" s="665">
        <f t="shared" si="46"/>
        <v>0</v>
      </c>
      <c r="V141" s="713">
        <f t="shared" si="46"/>
        <v>0</v>
      </c>
      <c r="W141" s="665">
        <f t="shared" si="46"/>
        <v>0</v>
      </c>
      <c r="X141" s="713">
        <f t="shared" si="46"/>
        <v>0</v>
      </c>
      <c r="Y141" s="732">
        <f t="shared" si="46"/>
        <v>0</v>
      </c>
      <c r="Z141" s="733" t="b">
        <f>I141='Financial Report'!J88</f>
        <v>1</v>
      </c>
      <c r="AA141" s="735" t="b">
        <f>Y141='Financial Report'!K88</f>
        <v>1</v>
      </c>
    </row>
    <row r="142" spans="1:27" s="2" customFormat="1" x14ac:dyDescent="0.2">
      <c r="A142" s="7"/>
      <c r="B142" s="7"/>
      <c r="C142" s="7"/>
      <c r="D142" s="7"/>
      <c r="E142" s="7"/>
      <c r="F142" s="730"/>
      <c r="G142" s="705"/>
      <c r="H142" s="7"/>
      <c r="I142" s="705"/>
      <c r="J142" s="660"/>
      <c r="K142" s="731" t="s">
        <v>44</v>
      </c>
      <c r="L142" s="712">
        <f>L122+L141</f>
        <v>0</v>
      </c>
      <c r="M142" s="750">
        <f>M122+M141</f>
        <v>0</v>
      </c>
      <c r="N142" s="712">
        <f t="shared" ref="N142" si="47">N122+N141</f>
        <v>0</v>
      </c>
      <c r="O142" s="750">
        <f t="shared" ref="O142" si="48">O122+O141</f>
        <v>0</v>
      </c>
      <c r="P142" s="712">
        <f t="shared" ref="P142" si="49">P122+P141</f>
        <v>0</v>
      </c>
      <c r="Q142" s="750">
        <f t="shared" ref="Q142" si="50">Q122+Q141</f>
        <v>0</v>
      </c>
      <c r="R142" s="712">
        <f t="shared" ref="R142" si="51">R122+R141</f>
        <v>0</v>
      </c>
      <c r="S142" s="750">
        <f t="shared" ref="S142" si="52">S122+S141</f>
        <v>0</v>
      </c>
      <c r="T142" s="712">
        <f t="shared" ref="T142" si="53">T122+T141</f>
        <v>0</v>
      </c>
      <c r="U142" s="750">
        <f t="shared" ref="U142" si="54">U122+U141</f>
        <v>0</v>
      </c>
      <c r="V142" s="712">
        <f t="shared" ref="V142" si="55">V122+V141</f>
        <v>0</v>
      </c>
      <c r="W142" s="750">
        <f t="shared" ref="W142" si="56">W122+W141</f>
        <v>0</v>
      </c>
      <c r="X142" s="712" t="s">
        <v>44</v>
      </c>
      <c r="Y142" s="712">
        <f>Y122+Y141</f>
        <v>0</v>
      </c>
      <c r="Z142" s="1"/>
      <c r="AA142" s="1"/>
    </row>
    <row r="143" spans="1:27" s="2" customFormat="1" x14ac:dyDescent="0.2">
      <c r="G143" s="708"/>
      <c r="I143" s="708"/>
      <c r="J143" s="708"/>
      <c r="L143" s="708"/>
      <c r="N143" s="708"/>
      <c r="P143" s="708"/>
      <c r="R143" s="708"/>
      <c r="T143" s="708"/>
      <c r="V143" s="708"/>
      <c r="X143" s="708"/>
      <c r="Y143" s="708"/>
    </row>
    <row r="144" spans="1:27" s="2" customFormat="1" ht="15.75" x14ac:dyDescent="0.2">
      <c r="A144" s="943" t="s">
        <v>271</v>
      </c>
      <c r="B144" s="944"/>
      <c r="C144" s="944"/>
      <c r="D144" s="944"/>
      <c r="E144" s="944"/>
      <c r="F144" s="944"/>
      <c r="G144" s="944"/>
      <c r="H144" s="944"/>
      <c r="I144" s="945"/>
      <c r="J144" s="943" t="s">
        <v>264</v>
      </c>
      <c r="K144" s="944"/>
      <c r="L144" s="944"/>
      <c r="M144" s="944"/>
      <c r="N144" s="944"/>
      <c r="O144" s="944"/>
      <c r="P144" s="944"/>
      <c r="Q144" s="944"/>
      <c r="R144" s="944"/>
      <c r="S144" s="944"/>
      <c r="T144" s="944"/>
      <c r="U144" s="944"/>
      <c r="V144" s="944"/>
      <c r="W144" s="944"/>
      <c r="X144" s="944"/>
      <c r="Y144" s="945"/>
      <c r="Z144" s="1"/>
      <c r="AA144" s="1"/>
    </row>
    <row r="145" spans="1:27" s="2" customFormat="1" ht="38.25" x14ac:dyDescent="0.2">
      <c r="A145" s="677" t="s">
        <v>41</v>
      </c>
      <c r="B145" s="677" t="s">
        <v>42</v>
      </c>
      <c r="C145" s="677" t="s">
        <v>43</v>
      </c>
      <c r="D145" s="677" t="s">
        <v>165</v>
      </c>
      <c r="E145" s="677" t="s">
        <v>263</v>
      </c>
      <c r="F145" s="677" t="s">
        <v>154</v>
      </c>
      <c r="G145" s="694" t="s">
        <v>277</v>
      </c>
      <c r="H145" s="10" t="s">
        <v>262</v>
      </c>
      <c r="I145" s="694" t="s">
        <v>278</v>
      </c>
      <c r="J145" s="706" t="s">
        <v>279</v>
      </c>
      <c r="K145" s="675" t="s">
        <v>261</v>
      </c>
      <c r="L145" s="710" t="s">
        <v>260</v>
      </c>
      <c r="M145" s="676" t="s">
        <v>259</v>
      </c>
      <c r="N145" s="714" t="s">
        <v>258</v>
      </c>
      <c r="O145" s="675" t="s">
        <v>257</v>
      </c>
      <c r="P145" s="710" t="s">
        <v>256</v>
      </c>
      <c r="Q145" s="676" t="s">
        <v>255</v>
      </c>
      <c r="R145" s="714" t="s">
        <v>254</v>
      </c>
      <c r="S145" s="675" t="s">
        <v>253</v>
      </c>
      <c r="T145" s="710" t="s">
        <v>252</v>
      </c>
      <c r="U145" s="676" t="s">
        <v>251</v>
      </c>
      <c r="V145" s="714" t="s">
        <v>250</v>
      </c>
      <c r="W145" s="675" t="s">
        <v>249</v>
      </c>
      <c r="X145" s="710" t="s">
        <v>248</v>
      </c>
      <c r="Y145" s="706" t="s">
        <v>62</v>
      </c>
      <c r="Z145" s="1"/>
      <c r="AA145" s="1"/>
    </row>
    <row r="146" spans="1:27" s="2" customFormat="1" ht="15.75" x14ac:dyDescent="0.2">
      <c r="A146" s="674" t="s">
        <v>19</v>
      </c>
      <c r="B146" s="208"/>
      <c r="C146" s="208"/>
      <c r="D146" s="208"/>
      <c r="E146" s="208"/>
      <c r="F146" s="208"/>
      <c r="G146" s="698"/>
      <c r="H146" s="208"/>
      <c r="I146" s="698"/>
      <c r="J146" s="698"/>
      <c r="K146" s="208"/>
      <c r="L146" s="698"/>
      <c r="M146" s="208"/>
      <c r="N146" s="698"/>
      <c r="O146" s="208"/>
      <c r="P146" s="698"/>
      <c r="Q146" s="208"/>
      <c r="R146" s="698"/>
      <c r="S146" s="208"/>
      <c r="T146" s="698"/>
      <c r="U146" s="208"/>
      <c r="V146" s="698"/>
      <c r="W146" s="208"/>
      <c r="X146" s="698"/>
      <c r="Y146" s="715"/>
      <c r="Z146" s="1"/>
      <c r="AA146" s="1"/>
    </row>
    <row r="147" spans="1:27" s="2" customFormat="1" x14ac:dyDescent="0.2">
      <c r="A147" s="670"/>
      <c r="B147" s="73"/>
      <c r="C147" s="73"/>
      <c r="D147" s="73"/>
      <c r="E147" s="73"/>
      <c r="F147" s="73"/>
      <c r="G147" s="659"/>
      <c r="H147" s="667">
        <v>0</v>
      </c>
      <c r="I147" s="702">
        <f t="shared" ref="I147:I162" si="57">G147*H147</f>
        <v>0</v>
      </c>
      <c r="J147" s="707">
        <v>0</v>
      </c>
      <c r="K147" s="666">
        <v>0</v>
      </c>
      <c r="L147" s="727">
        <f t="shared" ref="L147:L161" si="58">K147*$J147</f>
        <v>0</v>
      </c>
      <c r="M147" s="666">
        <v>0</v>
      </c>
      <c r="N147" s="727">
        <f t="shared" ref="N147:N162" si="59">M147*$J147</f>
        <v>0</v>
      </c>
      <c r="O147" s="666">
        <v>0</v>
      </c>
      <c r="P147" s="727">
        <f t="shared" ref="P147:P162" si="60">O147*$J147</f>
        <v>0</v>
      </c>
      <c r="Q147" s="666">
        <v>0</v>
      </c>
      <c r="R147" s="727">
        <f t="shared" ref="R147:R162" si="61">Q147*$J147</f>
        <v>0</v>
      </c>
      <c r="S147" s="666">
        <v>0</v>
      </c>
      <c r="T147" s="727">
        <f t="shared" ref="T147:T162" si="62">S147*$J147</f>
        <v>0</v>
      </c>
      <c r="U147" s="666">
        <v>0</v>
      </c>
      <c r="V147" s="727">
        <f t="shared" ref="V147:V162" si="63">U147*$J147</f>
        <v>0</v>
      </c>
      <c r="W147" s="666">
        <v>0</v>
      </c>
      <c r="X147" s="727">
        <f t="shared" ref="X147:X162" si="64">W147*$J147</f>
        <v>0</v>
      </c>
      <c r="Y147" s="702">
        <f>L147+N147+P147+R147+T147+V147+X147</f>
        <v>0</v>
      </c>
      <c r="Z147" s="728"/>
      <c r="AA147" s="1"/>
    </row>
    <row r="148" spans="1:27" s="2" customFormat="1" x14ac:dyDescent="0.2">
      <c r="A148" s="670"/>
      <c r="B148" s="73"/>
      <c r="C148" s="73"/>
      <c r="D148" s="73"/>
      <c r="E148" s="73"/>
      <c r="F148" s="73"/>
      <c r="G148" s="659"/>
      <c r="H148" s="667">
        <v>0</v>
      </c>
      <c r="I148" s="702">
        <f t="shared" si="57"/>
        <v>0</v>
      </c>
      <c r="J148" s="707">
        <v>0</v>
      </c>
      <c r="K148" s="666">
        <v>0</v>
      </c>
      <c r="L148" s="727">
        <f t="shared" si="58"/>
        <v>0</v>
      </c>
      <c r="M148" s="666">
        <v>0</v>
      </c>
      <c r="N148" s="727">
        <f t="shared" si="59"/>
        <v>0</v>
      </c>
      <c r="O148" s="666">
        <v>0</v>
      </c>
      <c r="P148" s="727">
        <f t="shared" si="60"/>
        <v>0</v>
      </c>
      <c r="Q148" s="666">
        <v>0</v>
      </c>
      <c r="R148" s="727">
        <f t="shared" si="61"/>
        <v>0</v>
      </c>
      <c r="S148" s="666">
        <v>0</v>
      </c>
      <c r="T148" s="727">
        <f t="shared" si="62"/>
        <v>0</v>
      </c>
      <c r="U148" s="666">
        <v>0</v>
      </c>
      <c r="V148" s="727">
        <f t="shared" si="63"/>
        <v>0</v>
      </c>
      <c r="W148" s="666">
        <v>0</v>
      </c>
      <c r="X148" s="727">
        <f t="shared" si="64"/>
        <v>0</v>
      </c>
      <c r="Y148" s="702">
        <f t="shared" ref="Y148:Y162" si="65">L148+N148+P148+R148+T148+V148+X148</f>
        <v>0</v>
      </c>
      <c r="Z148" s="1"/>
      <c r="AA148" s="1"/>
    </row>
    <row r="149" spans="1:27" s="2" customFormat="1" x14ac:dyDescent="0.2">
      <c r="A149" s="670"/>
      <c r="B149" s="73"/>
      <c r="C149" s="73"/>
      <c r="D149" s="73"/>
      <c r="E149" s="73"/>
      <c r="F149" s="73"/>
      <c r="G149" s="659"/>
      <c r="H149" s="667">
        <v>0</v>
      </c>
      <c r="I149" s="702">
        <f t="shared" si="57"/>
        <v>0</v>
      </c>
      <c r="J149" s="707">
        <v>0</v>
      </c>
      <c r="K149" s="666">
        <v>0</v>
      </c>
      <c r="L149" s="727">
        <f t="shared" si="58"/>
        <v>0</v>
      </c>
      <c r="M149" s="666">
        <v>0</v>
      </c>
      <c r="N149" s="727">
        <f t="shared" si="59"/>
        <v>0</v>
      </c>
      <c r="O149" s="666">
        <v>0</v>
      </c>
      <c r="P149" s="727">
        <f t="shared" si="60"/>
        <v>0</v>
      </c>
      <c r="Q149" s="666">
        <v>0</v>
      </c>
      <c r="R149" s="727">
        <f t="shared" si="61"/>
        <v>0</v>
      </c>
      <c r="S149" s="666">
        <v>0</v>
      </c>
      <c r="T149" s="727">
        <f t="shared" si="62"/>
        <v>0</v>
      </c>
      <c r="U149" s="666">
        <v>0</v>
      </c>
      <c r="V149" s="727">
        <f t="shared" si="63"/>
        <v>0</v>
      </c>
      <c r="W149" s="666">
        <v>0</v>
      </c>
      <c r="X149" s="727">
        <f t="shared" si="64"/>
        <v>0</v>
      </c>
      <c r="Y149" s="702">
        <f t="shared" si="65"/>
        <v>0</v>
      </c>
      <c r="Z149" s="1"/>
      <c r="AA149" s="1"/>
    </row>
    <row r="150" spans="1:27" s="2" customFormat="1" x14ac:dyDescent="0.2">
      <c r="A150" s="670"/>
      <c r="B150" s="73"/>
      <c r="C150" s="73"/>
      <c r="D150" s="73"/>
      <c r="E150" s="73"/>
      <c r="F150" s="73"/>
      <c r="G150" s="659"/>
      <c r="H150" s="667">
        <v>0</v>
      </c>
      <c r="I150" s="702">
        <f t="shared" si="57"/>
        <v>0</v>
      </c>
      <c r="J150" s="707">
        <v>0</v>
      </c>
      <c r="K150" s="666">
        <v>0</v>
      </c>
      <c r="L150" s="727">
        <f t="shared" si="58"/>
        <v>0</v>
      </c>
      <c r="M150" s="666">
        <v>0</v>
      </c>
      <c r="N150" s="727">
        <f t="shared" si="59"/>
        <v>0</v>
      </c>
      <c r="O150" s="666">
        <v>0</v>
      </c>
      <c r="P150" s="727">
        <f t="shared" si="60"/>
        <v>0</v>
      </c>
      <c r="Q150" s="666">
        <v>0</v>
      </c>
      <c r="R150" s="727">
        <f t="shared" si="61"/>
        <v>0</v>
      </c>
      <c r="S150" s="666">
        <v>0</v>
      </c>
      <c r="T150" s="727">
        <f t="shared" si="62"/>
        <v>0</v>
      </c>
      <c r="U150" s="666">
        <v>0</v>
      </c>
      <c r="V150" s="727">
        <f t="shared" si="63"/>
        <v>0</v>
      </c>
      <c r="W150" s="666">
        <v>0</v>
      </c>
      <c r="X150" s="727">
        <f t="shared" si="64"/>
        <v>0</v>
      </c>
      <c r="Y150" s="702">
        <f t="shared" si="65"/>
        <v>0</v>
      </c>
      <c r="Z150" s="215"/>
      <c r="AA150" s="1"/>
    </row>
    <row r="151" spans="1:27" s="2" customFormat="1" x14ac:dyDescent="0.2">
      <c r="A151" s="670"/>
      <c r="B151" s="73"/>
      <c r="C151" s="73"/>
      <c r="D151" s="73"/>
      <c r="E151" s="73"/>
      <c r="F151" s="73"/>
      <c r="G151" s="659"/>
      <c r="H151" s="667">
        <v>0</v>
      </c>
      <c r="I151" s="702">
        <f t="shared" si="57"/>
        <v>0</v>
      </c>
      <c r="J151" s="707">
        <v>0</v>
      </c>
      <c r="K151" s="666">
        <v>0</v>
      </c>
      <c r="L151" s="727">
        <f t="shared" si="58"/>
        <v>0</v>
      </c>
      <c r="M151" s="666">
        <v>0</v>
      </c>
      <c r="N151" s="727">
        <f t="shared" si="59"/>
        <v>0</v>
      </c>
      <c r="O151" s="666">
        <v>0</v>
      </c>
      <c r="P151" s="727">
        <f t="shared" si="60"/>
        <v>0</v>
      </c>
      <c r="Q151" s="666">
        <v>0</v>
      </c>
      <c r="R151" s="727">
        <f t="shared" si="61"/>
        <v>0</v>
      </c>
      <c r="S151" s="666">
        <v>0</v>
      </c>
      <c r="T151" s="727">
        <f t="shared" si="62"/>
        <v>0</v>
      </c>
      <c r="U151" s="666">
        <v>0</v>
      </c>
      <c r="V151" s="727">
        <f t="shared" si="63"/>
        <v>0</v>
      </c>
      <c r="W151" s="666">
        <v>0</v>
      </c>
      <c r="X151" s="727">
        <f t="shared" si="64"/>
        <v>0</v>
      </c>
      <c r="Y151" s="702">
        <f t="shared" si="65"/>
        <v>0</v>
      </c>
      <c r="Z151" s="1"/>
      <c r="AA151" s="1"/>
    </row>
    <row r="152" spans="1:27" s="2" customFormat="1" x14ac:dyDescent="0.2">
      <c r="A152" s="73"/>
      <c r="B152" s="73"/>
      <c r="C152" s="73"/>
      <c r="D152" s="73"/>
      <c r="E152" s="73"/>
      <c r="F152" s="73"/>
      <c r="G152" s="659"/>
      <c r="H152" s="667">
        <v>0</v>
      </c>
      <c r="I152" s="702">
        <f t="shared" si="57"/>
        <v>0</v>
      </c>
      <c r="J152" s="707">
        <v>0</v>
      </c>
      <c r="K152" s="666">
        <v>0</v>
      </c>
      <c r="L152" s="727">
        <f t="shared" si="58"/>
        <v>0</v>
      </c>
      <c r="M152" s="666">
        <v>0</v>
      </c>
      <c r="N152" s="727">
        <f t="shared" si="59"/>
        <v>0</v>
      </c>
      <c r="O152" s="666">
        <v>0</v>
      </c>
      <c r="P152" s="727">
        <f t="shared" si="60"/>
        <v>0</v>
      </c>
      <c r="Q152" s="666">
        <v>0</v>
      </c>
      <c r="R152" s="727">
        <f t="shared" si="61"/>
        <v>0</v>
      </c>
      <c r="S152" s="666">
        <v>0</v>
      </c>
      <c r="T152" s="727">
        <f t="shared" si="62"/>
        <v>0</v>
      </c>
      <c r="U152" s="666">
        <v>0</v>
      </c>
      <c r="V152" s="727">
        <f t="shared" si="63"/>
        <v>0</v>
      </c>
      <c r="W152" s="666">
        <v>0</v>
      </c>
      <c r="X152" s="727">
        <f t="shared" si="64"/>
        <v>0</v>
      </c>
      <c r="Y152" s="702">
        <f t="shared" si="65"/>
        <v>0</v>
      </c>
      <c r="Z152" s="1"/>
      <c r="AA152" s="1"/>
    </row>
    <row r="153" spans="1:27" s="2" customFormat="1" x14ac:dyDescent="0.2">
      <c r="A153" s="73"/>
      <c r="B153" s="73"/>
      <c r="C153" s="73"/>
      <c r="D153" s="73"/>
      <c r="E153" s="73"/>
      <c r="F153" s="73"/>
      <c r="G153" s="659"/>
      <c r="H153" s="667">
        <v>0</v>
      </c>
      <c r="I153" s="702">
        <f t="shared" si="57"/>
        <v>0</v>
      </c>
      <c r="J153" s="707">
        <v>0</v>
      </c>
      <c r="K153" s="666">
        <v>0</v>
      </c>
      <c r="L153" s="727">
        <f t="shared" si="58"/>
        <v>0</v>
      </c>
      <c r="M153" s="666">
        <v>0</v>
      </c>
      <c r="N153" s="727">
        <f t="shared" si="59"/>
        <v>0</v>
      </c>
      <c r="O153" s="666">
        <v>0</v>
      </c>
      <c r="P153" s="727">
        <f t="shared" si="60"/>
        <v>0</v>
      </c>
      <c r="Q153" s="666">
        <v>0</v>
      </c>
      <c r="R153" s="727">
        <f t="shared" si="61"/>
        <v>0</v>
      </c>
      <c r="S153" s="666">
        <v>0</v>
      </c>
      <c r="T153" s="727">
        <f t="shared" si="62"/>
        <v>0</v>
      </c>
      <c r="U153" s="666">
        <v>0</v>
      </c>
      <c r="V153" s="727">
        <f t="shared" si="63"/>
        <v>0</v>
      </c>
      <c r="W153" s="666">
        <v>0</v>
      </c>
      <c r="X153" s="727">
        <f t="shared" si="64"/>
        <v>0</v>
      </c>
      <c r="Y153" s="702">
        <f t="shared" si="65"/>
        <v>0</v>
      </c>
      <c r="Z153" s="1"/>
      <c r="AA153" s="1"/>
    </row>
    <row r="154" spans="1:27" s="2" customFormat="1" x14ac:dyDescent="0.2">
      <c r="A154" s="73"/>
      <c r="B154" s="73"/>
      <c r="C154" s="73"/>
      <c r="D154" s="73"/>
      <c r="E154" s="73"/>
      <c r="F154" s="73"/>
      <c r="G154" s="659"/>
      <c r="H154" s="667">
        <v>0</v>
      </c>
      <c r="I154" s="702">
        <f t="shared" si="57"/>
        <v>0</v>
      </c>
      <c r="J154" s="707">
        <v>0</v>
      </c>
      <c r="K154" s="666">
        <v>0</v>
      </c>
      <c r="L154" s="727">
        <f t="shared" si="58"/>
        <v>0</v>
      </c>
      <c r="M154" s="666">
        <v>0</v>
      </c>
      <c r="N154" s="727">
        <f t="shared" si="59"/>
        <v>0</v>
      </c>
      <c r="O154" s="666">
        <v>0</v>
      </c>
      <c r="P154" s="727">
        <f t="shared" si="60"/>
        <v>0</v>
      </c>
      <c r="Q154" s="666">
        <v>0</v>
      </c>
      <c r="R154" s="727">
        <f t="shared" si="61"/>
        <v>0</v>
      </c>
      <c r="S154" s="666">
        <v>0</v>
      </c>
      <c r="T154" s="727">
        <f t="shared" si="62"/>
        <v>0</v>
      </c>
      <c r="U154" s="666">
        <v>0</v>
      </c>
      <c r="V154" s="727">
        <f t="shared" si="63"/>
        <v>0</v>
      </c>
      <c r="W154" s="666">
        <v>0</v>
      </c>
      <c r="X154" s="727">
        <f t="shared" si="64"/>
        <v>0</v>
      </c>
      <c r="Y154" s="702">
        <f t="shared" si="65"/>
        <v>0</v>
      </c>
      <c r="Z154" s="1"/>
      <c r="AA154" s="1"/>
    </row>
    <row r="155" spans="1:27" s="2" customFormat="1" x14ac:dyDescent="0.2">
      <c r="A155" s="73"/>
      <c r="B155" s="73"/>
      <c r="C155" s="73"/>
      <c r="D155" s="73"/>
      <c r="E155" s="73"/>
      <c r="F155" s="73"/>
      <c r="G155" s="659"/>
      <c r="H155" s="667">
        <v>0</v>
      </c>
      <c r="I155" s="702">
        <f t="shared" si="57"/>
        <v>0</v>
      </c>
      <c r="J155" s="707">
        <v>0</v>
      </c>
      <c r="K155" s="666">
        <v>0</v>
      </c>
      <c r="L155" s="727">
        <f t="shared" si="58"/>
        <v>0</v>
      </c>
      <c r="M155" s="666">
        <v>0</v>
      </c>
      <c r="N155" s="727">
        <f t="shared" si="59"/>
        <v>0</v>
      </c>
      <c r="O155" s="666">
        <v>0</v>
      </c>
      <c r="P155" s="727">
        <f t="shared" si="60"/>
        <v>0</v>
      </c>
      <c r="Q155" s="666">
        <v>0</v>
      </c>
      <c r="R155" s="727">
        <f t="shared" si="61"/>
        <v>0</v>
      </c>
      <c r="S155" s="666">
        <v>0</v>
      </c>
      <c r="T155" s="727">
        <f t="shared" si="62"/>
        <v>0</v>
      </c>
      <c r="U155" s="666">
        <v>0</v>
      </c>
      <c r="V155" s="727">
        <f t="shared" si="63"/>
        <v>0</v>
      </c>
      <c r="W155" s="666">
        <v>0</v>
      </c>
      <c r="X155" s="727">
        <f t="shared" si="64"/>
        <v>0</v>
      </c>
      <c r="Y155" s="702">
        <f t="shared" si="65"/>
        <v>0</v>
      </c>
      <c r="Z155" s="1"/>
      <c r="AA155" s="1"/>
    </row>
    <row r="156" spans="1:27" s="2" customFormat="1" x14ac:dyDescent="0.2">
      <c r="A156" s="73"/>
      <c r="B156" s="73"/>
      <c r="C156" s="73"/>
      <c r="D156" s="73"/>
      <c r="E156" s="73"/>
      <c r="F156" s="73"/>
      <c r="G156" s="659"/>
      <c r="H156" s="667">
        <v>0</v>
      </c>
      <c r="I156" s="702">
        <f t="shared" si="57"/>
        <v>0</v>
      </c>
      <c r="J156" s="707">
        <v>0</v>
      </c>
      <c r="K156" s="666">
        <v>0</v>
      </c>
      <c r="L156" s="727">
        <f t="shared" si="58"/>
        <v>0</v>
      </c>
      <c r="M156" s="666">
        <v>0</v>
      </c>
      <c r="N156" s="727">
        <f t="shared" si="59"/>
        <v>0</v>
      </c>
      <c r="O156" s="666">
        <v>0</v>
      </c>
      <c r="P156" s="727">
        <f t="shared" si="60"/>
        <v>0</v>
      </c>
      <c r="Q156" s="666">
        <v>0</v>
      </c>
      <c r="R156" s="727">
        <f t="shared" si="61"/>
        <v>0</v>
      </c>
      <c r="S156" s="666">
        <v>0</v>
      </c>
      <c r="T156" s="727">
        <f t="shared" si="62"/>
        <v>0</v>
      </c>
      <c r="U156" s="666">
        <v>0</v>
      </c>
      <c r="V156" s="727">
        <f t="shared" si="63"/>
        <v>0</v>
      </c>
      <c r="W156" s="666">
        <v>0</v>
      </c>
      <c r="X156" s="727">
        <f t="shared" si="64"/>
        <v>0</v>
      </c>
      <c r="Y156" s="702">
        <f t="shared" si="65"/>
        <v>0</v>
      </c>
      <c r="Z156" s="1"/>
      <c r="AA156" s="1"/>
    </row>
    <row r="157" spans="1:27" s="2" customFormat="1" x14ac:dyDescent="0.2">
      <c r="A157" s="73"/>
      <c r="B157" s="73"/>
      <c r="C157" s="73"/>
      <c r="D157" s="73"/>
      <c r="E157" s="73"/>
      <c r="F157" s="73"/>
      <c r="G157" s="659"/>
      <c r="H157" s="667">
        <v>0</v>
      </c>
      <c r="I157" s="702">
        <f t="shared" si="57"/>
        <v>0</v>
      </c>
      <c r="J157" s="707">
        <v>0</v>
      </c>
      <c r="K157" s="666">
        <v>0</v>
      </c>
      <c r="L157" s="727">
        <f t="shared" si="58"/>
        <v>0</v>
      </c>
      <c r="M157" s="666">
        <v>0</v>
      </c>
      <c r="N157" s="727">
        <f t="shared" si="59"/>
        <v>0</v>
      </c>
      <c r="O157" s="666">
        <v>0</v>
      </c>
      <c r="P157" s="727">
        <f t="shared" si="60"/>
        <v>0</v>
      </c>
      <c r="Q157" s="666">
        <v>0</v>
      </c>
      <c r="R157" s="727">
        <f t="shared" si="61"/>
        <v>0</v>
      </c>
      <c r="S157" s="666">
        <v>0</v>
      </c>
      <c r="T157" s="727">
        <f t="shared" si="62"/>
        <v>0</v>
      </c>
      <c r="U157" s="666">
        <v>0</v>
      </c>
      <c r="V157" s="727">
        <f t="shared" si="63"/>
        <v>0</v>
      </c>
      <c r="W157" s="666">
        <v>0</v>
      </c>
      <c r="X157" s="727">
        <f t="shared" si="64"/>
        <v>0</v>
      </c>
      <c r="Y157" s="702">
        <f t="shared" si="65"/>
        <v>0</v>
      </c>
      <c r="Z157" s="1"/>
      <c r="AA157" s="1"/>
    </row>
    <row r="158" spans="1:27" s="2" customFormat="1" x14ac:dyDescent="0.2">
      <c r="A158" s="73"/>
      <c r="B158" s="73"/>
      <c r="C158" s="73"/>
      <c r="D158" s="73"/>
      <c r="E158" s="73"/>
      <c r="F158" s="73"/>
      <c r="G158" s="659"/>
      <c r="H158" s="667">
        <v>0</v>
      </c>
      <c r="I158" s="702">
        <f t="shared" si="57"/>
        <v>0</v>
      </c>
      <c r="J158" s="707">
        <v>0</v>
      </c>
      <c r="K158" s="666">
        <v>0</v>
      </c>
      <c r="L158" s="727">
        <f t="shared" si="58"/>
        <v>0</v>
      </c>
      <c r="M158" s="666">
        <v>0</v>
      </c>
      <c r="N158" s="727">
        <f t="shared" si="59"/>
        <v>0</v>
      </c>
      <c r="O158" s="666">
        <v>0</v>
      </c>
      <c r="P158" s="727">
        <f t="shared" si="60"/>
        <v>0</v>
      </c>
      <c r="Q158" s="666">
        <v>0</v>
      </c>
      <c r="R158" s="727">
        <f t="shared" si="61"/>
        <v>0</v>
      </c>
      <c r="S158" s="666">
        <v>0</v>
      </c>
      <c r="T158" s="727">
        <f t="shared" si="62"/>
        <v>0</v>
      </c>
      <c r="U158" s="666">
        <v>0</v>
      </c>
      <c r="V158" s="727">
        <f t="shared" si="63"/>
        <v>0</v>
      </c>
      <c r="W158" s="666">
        <v>0</v>
      </c>
      <c r="X158" s="727">
        <f t="shared" si="64"/>
        <v>0</v>
      </c>
      <c r="Y158" s="702">
        <f t="shared" si="65"/>
        <v>0</v>
      </c>
      <c r="Z158" s="1"/>
      <c r="AA158" s="1"/>
    </row>
    <row r="159" spans="1:27" s="2" customFormat="1" x14ac:dyDescent="0.2">
      <c r="A159" s="73"/>
      <c r="B159" s="73"/>
      <c r="C159" s="73"/>
      <c r="D159" s="73"/>
      <c r="E159" s="73"/>
      <c r="F159" s="73"/>
      <c r="G159" s="659"/>
      <c r="H159" s="667">
        <v>0</v>
      </c>
      <c r="I159" s="702">
        <f t="shared" si="57"/>
        <v>0</v>
      </c>
      <c r="J159" s="707">
        <v>0</v>
      </c>
      <c r="K159" s="666">
        <v>0</v>
      </c>
      <c r="L159" s="727">
        <f t="shared" si="58"/>
        <v>0</v>
      </c>
      <c r="M159" s="666">
        <v>0</v>
      </c>
      <c r="N159" s="727">
        <f t="shared" si="59"/>
        <v>0</v>
      </c>
      <c r="O159" s="666">
        <v>0</v>
      </c>
      <c r="P159" s="727">
        <f t="shared" si="60"/>
        <v>0</v>
      </c>
      <c r="Q159" s="666">
        <v>0</v>
      </c>
      <c r="R159" s="727">
        <f t="shared" si="61"/>
        <v>0</v>
      </c>
      <c r="S159" s="666">
        <v>0</v>
      </c>
      <c r="T159" s="727">
        <f t="shared" si="62"/>
        <v>0</v>
      </c>
      <c r="U159" s="666">
        <v>0</v>
      </c>
      <c r="V159" s="727">
        <f t="shared" si="63"/>
        <v>0</v>
      </c>
      <c r="W159" s="666">
        <v>0</v>
      </c>
      <c r="X159" s="727">
        <f t="shared" si="64"/>
        <v>0</v>
      </c>
      <c r="Y159" s="702">
        <f t="shared" si="65"/>
        <v>0</v>
      </c>
      <c r="Z159" s="1"/>
      <c r="AA159" s="1"/>
    </row>
    <row r="160" spans="1:27" s="2" customFormat="1" x14ac:dyDescent="0.2">
      <c r="A160" s="73"/>
      <c r="B160" s="73"/>
      <c r="C160" s="73"/>
      <c r="D160" s="73"/>
      <c r="E160" s="73"/>
      <c r="F160" s="73"/>
      <c r="G160" s="659"/>
      <c r="H160" s="667">
        <v>0</v>
      </c>
      <c r="I160" s="702">
        <f t="shared" si="57"/>
        <v>0</v>
      </c>
      <c r="J160" s="707">
        <v>0</v>
      </c>
      <c r="K160" s="666">
        <v>0</v>
      </c>
      <c r="L160" s="727">
        <f t="shared" si="58"/>
        <v>0</v>
      </c>
      <c r="M160" s="666">
        <v>0</v>
      </c>
      <c r="N160" s="727">
        <f t="shared" si="59"/>
        <v>0</v>
      </c>
      <c r="O160" s="666">
        <v>0</v>
      </c>
      <c r="P160" s="727">
        <f t="shared" si="60"/>
        <v>0</v>
      </c>
      <c r="Q160" s="666">
        <v>0</v>
      </c>
      <c r="R160" s="727">
        <f t="shared" si="61"/>
        <v>0</v>
      </c>
      <c r="S160" s="666">
        <v>0</v>
      </c>
      <c r="T160" s="727">
        <f t="shared" si="62"/>
        <v>0</v>
      </c>
      <c r="U160" s="666">
        <v>0</v>
      </c>
      <c r="V160" s="727">
        <f t="shared" si="63"/>
        <v>0</v>
      </c>
      <c r="W160" s="666">
        <v>0</v>
      </c>
      <c r="X160" s="727">
        <f t="shared" si="64"/>
        <v>0</v>
      </c>
      <c r="Y160" s="702">
        <f t="shared" si="65"/>
        <v>0</v>
      </c>
      <c r="Z160" s="1"/>
      <c r="AA160" s="1"/>
    </row>
    <row r="161" spans="1:27" s="2" customFormat="1" x14ac:dyDescent="0.2">
      <c r="A161" s="73"/>
      <c r="B161" s="73"/>
      <c r="C161" s="73"/>
      <c r="D161" s="73"/>
      <c r="E161" s="73"/>
      <c r="F161" s="73"/>
      <c r="G161" s="659"/>
      <c r="H161" s="667">
        <v>0</v>
      </c>
      <c r="I161" s="702">
        <f t="shared" si="57"/>
        <v>0</v>
      </c>
      <c r="J161" s="707">
        <v>0</v>
      </c>
      <c r="K161" s="666">
        <v>0</v>
      </c>
      <c r="L161" s="727">
        <f t="shared" si="58"/>
        <v>0</v>
      </c>
      <c r="M161" s="666">
        <v>0</v>
      </c>
      <c r="N161" s="727">
        <f t="shared" si="59"/>
        <v>0</v>
      </c>
      <c r="O161" s="666">
        <v>0</v>
      </c>
      <c r="P161" s="727">
        <f t="shared" si="60"/>
        <v>0</v>
      </c>
      <c r="Q161" s="666">
        <v>0</v>
      </c>
      <c r="R161" s="727">
        <f t="shared" si="61"/>
        <v>0</v>
      </c>
      <c r="S161" s="666">
        <v>0</v>
      </c>
      <c r="T161" s="727">
        <f t="shared" si="62"/>
        <v>0</v>
      </c>
      <c r="U161" s="666">
        <v>0</v>
      </c>
      <c r="V161" s="727">
        <f t="shared" si="63"/>
        <v>0</v>
      </c>
      <c r="W161" s="666">
        <v>0</v>
      </c>
      <c r="X161" s="727">
        <f t="shared" si="64"/>
        <v>0</v>
      </c>
      <c r="Y161" s="702">
        <f t="shared" si="65"/>
        <v>0</v>
      </c>
      <c r="Z161" s="1"/>
      <c r="AA161" s="1"/>
    </row>
    <row r="162" spans="1:27" s="2" customFormat="1" ht="13.5" thickBot="1" x14ac:dyDescent="0.25">
      <c r="A162" s="73"/>
      <c r="B162" s="73"/>
      <c r="C162" s="73"/>
      <c r="D162" s="73"/>
      <c r="E162" s="73"/>
      <c r="F162" s="73"/>
      <c r="G162" s="659"/>
      <c r="H162" s="667">
        <v>0</v>
      </c>
      <c r="I162" s="702">
        <f t="shared" si="57"/>
        <v>0</v>
      </c>
      <c r="J162" s="707">
        <v>0</v>
      </c>
      <c r="K162" s="666">
        <v>0</v>
      </c>
      <c r="L162" s="727">
        <f>K162*J162</f>
        <v>0</v>
      </c>
      <c r="M162" s="666">
        <v>0</v>
      </c>
      <c r="N162" s="727">
        <f t="shared" si="59"/>
        <v>0</v>
      </c>
      <c r="O162" s="666">
        <v>0</v>
      </c>
      <c r="P162" s="727">
        <f t="shared" si="60"/>
        <v>0</v>
      </c>
      <c r="Q162" s="666">
        <v>0</v>
      </c>
      <c r="R162" s="727">
        <f t="shared" si="61"/>
        <v>0</v>
      </c>
      <c r="S162" s="666">
        <v>0</v>
      </c>
      <c r="T162" s="727">
        <f t="shared" si="62"/>
        <v>0</v>
      </c>
      <c r="U162" s="666">
        <v>0</v>
      </c>
      <c r="V162" s="727">
        <f t="shared" si="63"/>
        <v>0</v>
      </c>
      <c r="W162" s="666">
        <v>0</v>
      </c>
      <c r="X162" s="707">
        <f t="shared" si="64"/>
        <v>0</v>
      </c>
      <c r="Y162" s="702">
        <f t="shared" si="65"/>
        <v>0</v>
      </c>
      <c r="Z162" s="1"/>
      <c r="AA162" s="1"/>
    </row>
    <row r="163" spans="1:27" s="2" customFormat="1" ht="13.5" thickBot="1" x14ac:dyDescent="0.25">
      <c r="A163" s="721" t="s">
        <v>246</v>
      </c>
      <c r="B163" s="722"/>
      <c r="C163" s="722"/>
      <c r="D163" s="722"/>
      <c r="E163" s="722"/>
      <c r="F163" s="722"/>
      <c r="G163" s="723"/>
      <c r="H163" s="724">
        <f>SUM(H147:H162)</f>
        <v>0</v>
      </c>
      <c r="I163" s="704">
        <f>SUM(I147:I162)</f>
        <v>0</v>
      </c>
      <c r="J163" s="725"/>
      <c r="K163" s="665">
        <f t="shared" ref="K163:Y163" si="66">SUM(K147:K162)</f>
        <v>0</v>
      </c>
      <c r="L163" s="713">
        <f t="shared" si="66"/>
        <v>0</v>
      </c>
      <c r="M163" s="665">
        <f t="shared" si="66"/>
        <v>0</v>
      </c>
      <c r="N163" s="713">
        <f t="shared" si="66"/>
        <v>0</v>
      </c>
      <c r="O163" s="665">
        <f t="shared" si="66"/>
        <v>0</v>
      </c>
      <c r="P163" s="713">
        <f t="shared" si="66"/>
        <v>0</v>
      </c>
      <c r="Q163" s="665">
        <f t="shared" si="66"/>
        <v>0</v>
      </c>
      <c r="R163" s="713">
        <f t="shared" si="66"/>
        <v>0</v>
      </c>
      <c r="S163" s="665">
        <f t="shared" si="66"/>
        <v>0</v>
      </c>
      <c r="T163" s="713">
        <f t="shared" si="66"/>
        <v>0</v>
      </c>
      <c r="U163" s="665">
        <f t="shared" si="66"/>
        <v>0</v>
      </c>
      <c r="V163" s="713">
        <f t="shared" si="66"/>
        <v>0</v>
      </c>
      <c r="W163" s="665">
        <f t="shared" si="66"/>
        <v>0</v>
      </c>
      <c r="X163" s="713">
        <f t="shared" si="66"/>
        <v>0</v>
      </c>
      <c r="Y163" s="732">
        <f t="shared" si="66"/>
        <v>0</v>
      </c>
      <c r="Z163" s="733" t="b">
        <f>I163='Financial Report'!J107</f>
        <v>1</v>
      </c>
      <c r="AA163" s="735" t="b">
        <f>Y163='Financial Report'!K107</f>
        <v>1</v>
      </c>
    </row>
    <row r="164" spans="1:27" s="2" customFormat="1" ht="15.75" x14ac:dyDescent="0.2">
      <c r="A164" s="673" t="s">
        <v>247</v>
      </c>
      <c r="B164" s="672"/>
      <c r="C164" s="672"/>
      <c r="D164" s="672"/>
      <c r="E164" s="672"/>
      <c r="F164" s="672"/>
      <c r="G164" s="699"/>
      <c r="H164" s="672"/>
      <c r="I164" s="699"/>
      <c r="J164" s="699"/>
      <c r="K164" s="671"/>
      <c r="L164" s="699"/>
      <c r="M164" s="671"/>
      <c r="N164" s="699"/>
      <c r="O164" s="671"/>
      <c r="P164" s="699"/>
      <c r="Q164" s="671"/>
      <c r="R164" s="699"/>
      <c r="S164" s="671"/>
      <c r="T164" s="699"/>
      <c r="U164" s="671"/>
      <c r="V164" s="699"/>
      <c r="W164" s="671"/>
      <c r="X164" s="699"/>
      <c r="Y164" s="716"/>
      <c r="Z164" s="1"/>
      <c r="AA164" s="1"/>
    </row>
    <row r="165" spans="1:27" s="2" customFormat="1" x14ac:dyDescent="0.2">
      <c r="A165" s="670"/>
      <c r="B165" s="73"/>
      <c r="C165" s="73"/>
      <c r="D165" s="73"/>
      <c r="E165" s="73"/>
      <c r="F165" s="73"/>
      <c r="G165" s="659"/>
      <c r="H165" s="667">
        <v>0</v>
      </c>
      <c r="I165" s="702">
        <f t="shared" ref="I165:I181" si="67">G165*H165</f>
        <v>0</v>
      </c>
      <c r="J165" s="707">
        <v>0</v>
      </c>
      <c r="K165" s="666">
        <v>0</v>
      </c>
      <c r="L165" s="727">
        <f t="shared" ref="L165:L181" si="68">K165*$J165</f>
        <v>0</v>
      </c>
      <c r="M165" s="666">
        <v>0</v>
      </c>
      <c r="N165" s="727">
        <f t="shared" ref="N165:N181" si="69">M165*$J165</f>
        <v>0</v>
      </c>
      <c r="O165" s="666">
        <v>0</v>
      </c>
      <c r="P165" s="727">
        <f t="shared" ref="P165:P181" si="70">O165*$J165</f>
        <v>0</v>
      </c>
      <c r="Q165" s="666">
        <v>0</v>
      </c>
      <c r="R165" s="727">
        <f t="shared" ref="R165:R181" si="71">Q165*$J165</f>
        <v>0</v>
      </c>
      <c r="S165" s="666">
        <v>0</v>
      </c>
      <c r="T165" s="727">
        <f t="shared" ref="T165:T181" si="72">S165*$J165</f>
        <v>0</v>
      </c>
      <c r="U165" s="666">
        <v>0</v>
      </c>
      <c r="V165" s="727">
        <f t="shared" ref="V165:V181" si="73">U165*$J165</f>
        <v>0</v>
      </c>
      <c r="W165" s="666">
        <v>0</v>
      </c>
      <c r="X165" s="727">
        <f t="shared" ref="X165:X181" si="74">W165*$J165</f>
        <v>0</v>
      </c>
      <c r="Y165" s="702">
        <f>L165+N165+P165+R165+T165+V165+X165</f>
        <v>0</v>
      </c>
      <c r="Z165" s="1"/>
      <c r="AA165" s="1"/>
    </row>
    <row r="166" spans="1:27" s="2" customFormat="1" x14ac:dyDescent="0.2">
      <c r="A166" s="670"/>
      <c r="B166" s="73"/>
      <c r="C166" s="73"/>
      <c r="D166" s="73"/>
      <c r="E166" s="73"/>
      <c r="F166" s="73"/>
      <c r="G166" s="659"/>
      <c r="H166" s="667">
        <v>0</v>
      </c>
      <c r="I166" s="702">
        <f t="shared" si="67"/>
        <v>0</v>
      </c>
      <c r="J166" s="707">
        <v>0</v>
      </c>
      <c r="K166" s="666">
        <v>0</v>
      </c>
      <c r="L166" s="727">
        <f t="shared" si="68"/>
        <v>0</v>
      </c>
      <c r="M166" s="666">
        <v>0</v>
      </c>
      <c r="N166" s="727">
        <f t="shared" si="69"/>
        <v>0</v>
      </c>
      <c r="O166" s="666">
        <v>0</v>
      </c>
      <c r="P166" s="727">
        <f t="shared" si="70"/>
        <v>0</v>
      </c>
      <c r="Q166" s="666">
        <v>0</v>
      </c>
      <c r="R166" s="727">
        <f t="shared" si="71"/>
        <v>0</v>
      </c>
      <c r="S166" s="666">
        <v>0</v>
      </c>
      <c r="T166" s="727">
        <f t="shared" si="72"/>
        <v>0</v>
      </c>
      <c r="U166" s="666">
        <v>0</v>
      </c>
      <c r="V166" s="727">
        <f t="shared" si="73"/>
        <v>0</v>
      </c>
      <c r="W166" s="666">
        <v>0</v>
      </c>
      <c r="X166" s="727">
        <f t="shared" si="74"/>
        <v>0</v>
      </c>
      <c r="Y166" s="702">
        <f t="shared" ref="Y166:Y181" si="75">L166+N166+P166+R166+T166+V166+X166</f>
        <v>0</v>
      </c>
      <c r="Z166" s="1"/>
      <c r="AA166" s="1"/>
    </row>
    <row r="167" spans="1:27" s="2" customFormat="1" x14ac:dyDescent="0.2">
      <c r="A167" s="670"/>
      <c r="B167" s="73"/>
      <c r="C167" s="73"/>
      <c r="D167" s="73"/>
      <c r="E167" s="73"/>
      <c r="F167" s="73"/>
      <c r="G167" s="659"/>
      <c r="H167" s="667">
        <v>0</v>
      </c>
      <c r="I167" s="702">
        <f t="shared" si="67"/>
        <v>0</v>
      </c>
      <c r="J167" s="707">
        <v>0</v>
      </c>
      <c r="K167" s="666">
        <v>0</v>
      </c>
      <c r="L167" s="727">
        <f t="shared" si="68"/>
        <v>0</v>
      </c>
      <c r="M167" s="666">
        <v>0</v>
      </c>
      <c r="N167" s="727">
        <f t="shared" si="69"/>
        <v>0</v>
      </c>
      <c r="O167" s="666">
        <v>0</v>
      </c>
      <c r="P167" s="727">
        <f t="shared" si="70"/>
        <v>0</v>
      </c>
      <c r="Q167" s="666">
        <v>0</v>
      </c>
      <c r="R167" s="727">
        <f t="shared" si="71"/>
        <v>0</v>
      </c>
      <c r="S167" s="666">
        <v>0</v>
      </c>
      <c r="T167" s="727">
        <f t="shared" si="72"/>
        <v>0</v>
      </c>
      <c r="U167" s="666">
        <v>0</v>
      </c>
      <c r="V167" s="727">
        <f t="shared" si="73"/>
        <v>0</v>
      </c>
      <c r="W167" s="666">
        <v>0</v>
      </c>
      <c r="X167" s="727">
        <f t="shared" si="74"/>
        <v>0</v>
      </c>
      <c r="Y167" s="702">
        <f t="shared" si="75"/>
        <v>0</v>
      </c>
      <c r="Z167" s="1"/>
      <c r="AA167" s="1"/>
    </row>
    <row r="168" spans="1:27" s="2" customFormat="1" x14ac:dyDescent="0.2">
      <c r="A168" s="73"/>
      <c r="B168" s="73"/>
      <c r="C168" s="73"/>
      <c r="D168" s="73"/>
      <c r="E168" s="73"/>
      <c r="F168" s="73"/>
      <c r="G168" s="659"/>
      <c r="H168" s="667">
        <v>0</v>
      </c>
      <c r="I168" s="702">
        <f t="shared" si="67"/>
        <v>0</v>
      </c>
      <c r="J168" s="707">
        <v>0</v>
      </c>
      <c r="K168" s="666">
        <v>0</v>
      </c>
      <c r="L168" s="727">
        <f t="shared" si="68"/>
        <v>0</v>
      </c>
      <c r="M168" s="666">
        <v>0</v>
      </c>
      <c r="N168" s="727">
        <f t="shared" si="69"/>
        <v>0</v>
      </c>
      <c r="O168" s="666">
        <v>0</v>
      </c>
      <c r="P168" s="727">
        <f t="shared" si="70"/>
        <v>0</v>
      </c>
      <c r="Q168" s="666">
        <v>0</v>
      </c>
      <c r="R168" s="727">
        <f t="shared" si="71"/>
        <v>0</v>
      </c>
      <c r="S168" s="666">
        <v>0</v>
      </c>
      <c r="T168" s="727">
        <f t="shared" si="72"/>
        <v>0</v>
      </c>
      <c r="U168" s="666">
        <v>0</v>
      </c>
      <c r="V168" s="727">
        <f t="shared" si="73"/>
        <v>0</v>
      </c>
      <c r="W168" s="666">
        <v>0</v>
      </c>
      <c r="X168" s="727">
        <f t="shared" si="74"/>
        <v>0</v>
      </c>
      <c r="Y168" s="702">
        <f t="shared" si="75"/>
        <v>0</v>
      </c>
      <c r="Z168" s="1"/>
      <c r="AA168" s="1"/>
    </row>
    <row r="169" spans="1:27" s="2" customFormat="1" x14ac:dyDescent="0.2">
      <c r="A169" s="73"/>
      <c r="B169" s="14"/>
      <c r="C169" s="73"/>
      <c r="D169" s="73"/>
      <c r="E169" s="73"/>
      <c r="F169" s="73"/>
      <c r="G169" s="659"/>
      <c r="H169" s="667">
        <v>0</v>
      </c>
      <c r="I169" s="702">
        <f t="shared" si="67"/>
        <v>0</v>
      </c>
      <c r="J169" s="707">
        <v>0</v>
      </c>
      <c r="K169" s="666">
        <v>0</v>
      </c>
      <c r="L169" s="727">
        <f t="shared" si="68"/>
        <v>0</v>
      </c>
      <c r="M169" s="666">
        <v>0</v>
      </c>
      <c r="N169" s="727">
        <f t="shared" si="69"/>
        <v>0</v>
      </c>
      <c r="O169" s="666">
        <v>0</v>
      </c>
      <c r="P169" s="727">
        <f t="shared" si="70"/>
        <v>0</v>
      </c>
      <c r="Q169" s="666">
        <v>0</v>
      </c>
      <c r="R169" s="727">
        <f t="shared" si="71"/>
        <v>0</v>
      </c>
      <c r="S169" s="666">
        <v>0</v>
      </c>
      <c r="T169" s="727">
        <f t="shared" si="72"/>
        <v>0</v>
      </c>
      <c r="U169" s="666">
        <v>0</v>
      </c>
      <c r="V169" s="727">
        <f t="shared" si="73"/>
        <v>0</v>
      </c>
      <c r="W169" s="666">
        <v>0</v>
      </c>
      <c r="X169" s="727">
        <f t="shared" si="74"/>
        <v>0</v>
      </c>
      <c r="Y169" s="702">
        <f t="shared" si="75"/>
        <v>0</v>
      </c>
      <c r="Z169" s="1"/>
      <c r="AA169" s="1"/>
    </row>
    <row r="170" spans="1:27" s="2" customFormat="1" x14ac:dyDescent="0.2">
      <c r="A170" s="14"/>
      <c r="B170" s="14"/>
      <c r="C170" s="73"/>
      <c r="D170" s="73"/>
      <c r="E170" s="73"/>
      <c r="F170" s="14"/>
      <c r="G170" s="659"/>
      <c r="H170" s="667">
        <v>0</v>
      </c>
      <c r="I170" s="702">
        <f t="shared" si="67"/>
        <v>0</v>
      </c>
      <c r="J170" s="707">
        <v>0</v>
      </c>
      <c r="K170" s="666">
        <v>0</v>
      </c>
      <c r="L170" s="727">
        <f t="shared" si="68"/>
        <v>0</v>
      </c>
      <c r="M170" s="666">
        <v>0</v>
      </c>
      <c r="N170" s="727">
        <f t="shared" si="69"/>
        <v>0</v>
      </c>
      <c r="O170" s="666">
        <v>0</v>
      </c>
      <c r="P170" s="727">
        <f t="shared" si="70"/>
        <v>0</v>
      </c>
      <c r="Q170" s="666">
        <v>0</v>
      </c>
      <c r="R170" s="727">
        <f t="shared" si="71"/>
        <v>0</v>
      </c>
      <c r="S170" s="666">
        <v>0</v>
      </c>
      <c r="T170" s="727">
        <f t="shared" si="72"/>
        <v>0</v>
      </c>
      <c r="U170" s="666">
        <v>0</v>
      </c>
      <c r="V170" s="727">
        <f t="shared" si="73"/>
        <v>0</v>
      </c>
      <c r="W170" s="666">
        <v>0</v>
      </c>
      <c r="X170" s="727">
        <f t="shared" si="74"/>
        <v>0</v>
      </c>
      <c r="Y170" s="702">
        <f t="shared" si="75"/>
        <v>0</v>
      </c>
      <c r="Z170" s="1"/>
      <c r="AA170" s="1"/>
    </row>
    <row r="171" spans="1:27" s="2" customFormat="1" x14ac:dyDescent="0.2">
      <c r="A171" s="14"/>
      <c r="B171" s="14"/>
      <c r="C171" s="73"/>
      <c r="D171" s="73"/>
      <c r="E171" s="73"/>
      <c r="F171" s="14"/>
      <c r="G171" s="659"/>
      <c r="H171" s="667">
        <v>0</v>
      </c>
      <c r="I171" s="702">
        <f t="shared" si="67"/>
        <v>0</v>
      </c>
      <c r="J171" s="707">
        <v>0</v>
      </c>
      <c r="K171" s="666">
        <v>0</v>
      </c>
      <c r="L171" s="727">
        <f t="shared" si="68"/>
        <v>0</v>
      </c>
      <c r="M171" s="666">
        <v>0</v>
      </c>
      <c r="N171" s="727">
        <f t="shared" si="69"/>
        <v>0</v>
      </c>
      <c r="O171" s="666">
        <v>0</v>
      </c>
      <c r="P171" s="727">
        <f t="shared" si="70"/>
        <v>0</v>
      </c>
      <c r="Q171" s="666">
        <v>0</v>
      </c>
      <c r="R171" s="727">
        <f t="shared" si="71"/>
        <v>0</v>
      </c>
      <c r="S171" s="666">
        <v>0</v>
      </c>
      <c r="T171" s="727">
        <f t="shared" si="72"/>
        <v>0</v>
      </c>
      <c r="U171" s="666">
        <v>0</v>
      </c>
      <c r="V171" s="727">
        <f t="shared" si="73"/>
        <v>0</v>
      </c>
      <c r="W171" s="666">
        <v>0</v>
      </c>
      <c r="X171" s="727">
        <f t="shared" si="74"/>
        <v>0</v>
      </c>
      <c r="Y171" s="702">
        <f t="shared" si="75"/>
        <v>0</v>
      </c>
      <c r="Z171" s="1"/>
      <c r="AA171" s="1"/>
    </row>
    <row r="172" spans="1:27" s="2" customFormat="1" x14ac:dyDescent="0.2">
      <c r="A172" s="14"/>
      <c r="B172" s="14"/>
      <c r="C172" s="73"/>
      <c r="D172" s="73"/>
      <c r="E172" s="73"/>
      <c r="F172" s="14"/>
      <c r="G172" s="659"/>
      <c r="H172" s="667">
        <v>0</v>
      </c>
      <c r="I172" s="702">
        <f t="shared" si="67"/>
        <v>0</v>
      </c>
      <c r="J172" s="707">
        <v>0</v>
      </c>
      <c r="K172" s="666">
        <v>0</v>
      </c>
      <c r="L172" s="727">
        <f t="shared" si="68"/>
        <v>0</v>
      </c>
      <c r="M172" s="666">
        <v>0</v>
      </c>
      <c r="N172" s="727">
        <f t="shared" si="69"/>
        <v>0</v>
      </c>
      <c r="O172" s="666">
        <v>0</v>
      </c>
      <c r="P172" s="727">
        <f t="shared" si="70"/>
        <v>0</v>
      </c>
      <c r="Q172" s="666">
        <v>0</v>
      </c>
      <c r="R172" s="727">
        <f t="shared" si="71"/>
        <v>0</v>
      </c>
      <c r="S172" s="666">
        <v>0</v>
      </c>
      <c r="T172" s="727">
        <f t="shared" si="72"/>
        <v>0</v>
      </c>
      <c r="U172" s="666">
        <v>0</v>
      </c>
      <c r="V172" s="727">
        <f t="shared" si="73"/>
        <v>0</v>
      </c>
      <c r="W172" s="666">
        <v>0</v>
      </c>
      <c r="X172" s="727">
        <f t="shared" si="74"/>
        <v>0</v>
      </c>
      <c r="Y172" s="702">
        <f t="shared" si="75"/>
        <v>0</v>
      </c>
      <c r="Z172" s="1"/>
      <c r="AA172" s="1"/>
    </row>
    <row r="173" spans="1:27" s="2" customFormat="1" x14ac:dyDescent="0.2">
      <c r="A173" s="14"/>
      <c r="B173" s="14"/>
      <c r="C173" s="73"/>
      <c r="D173" s="73"/>
      <c r="E173" s="73"/>
      <c r="F173" s="14"/>
      <c r="G173" s="659"/>
      <c r="H173" s="667">
        <v>0</v>
      </c>
      <c r="I173" s="702">
        <f t="shared" si="67"/>
        <v>0</v>
      </c>
      <c r="J173" s="707">
        <v>0</v>
      </c>
      <c r="K173" s="666">
        <v>0</v>
      </c>
      <c r="L173" s="727">
        <f t="shared" si="68"/>
        <v>0</v>
      </c>
      <c r="M173" s="666">
        <v>0</v>
      </c>
      <c r="N173" s="727">
        <f t="shared" si="69"/>
        <v>0</v>
      </c>
      <c r="O173" s="666">
        <v>0</v>
      </c>
      <c r="P173" s="727">
        <f t="shared" si="70"/>
        <v>0</v>
      </c>
      <c r="Q173" s="666">
        <v>0</v>
      </c>
      <c r="R173" s="727">
        <f t="shared" si="71"/>
        <v>0</v>
      </c>
      <c r="S173" s="666">
        <v>0</v>
      </c>
      <c r="T173" s="727">
        <f t="shared" si="72"/>
        <v>0</v>
      </c>
      <c r="U173" s="666">
        <v>0</v>
      </c>
      <c r="V173" s="727">
        <f t="shared" si="73"/>
        <v>0</v>
      </c>
      <c r="W173" s="666">
        <v>0</v>
      </c>
      <c r="X173" s="727">
        <f t="shared" si="74"/>
        <v>0</v>
      </c>
      <c r="Y173" s="702">
        <f t="shared" si="75"/>
        <v>0</v>
      </c>
      <c r="Z173" s="1"/>
      <c r="AA173" s="1"/>
    </row>
    <row r="174" spans="1:27" s="2" customFormat="1" x14ac:dyDescent="0.2">
      <c r="A174" s="14"/>
      <c r="B174" s="14"/>
      <c r="C174" s="73"/>
      <c r="D174" s="73"/>
      <c r="E174" s="73"/>
      <c r="F174" s="14"/>
      <c r="G174" s="659"/>
      <c r="H174" s="667">
        <v>0</v>
      </c>
      <c r="I174" s="702">
        <f t="shared" si="67"/>
        <v>0</v>
      </c>
      <c r="J174" s="707">
        <v>0</v>
      </c>
      <c r="K174" s="666">
        <v>0</v>
      </c>
      <c r="L174" s="727">
        <f t="shared" si="68"/>
        <v>0</v>
      </c>
      <c r="M174" s="666">
        <v>0</v>
      </c>
      <c r="N174" s="727">
        <f t="shared" si="69"/>
        <v>0</v>
      </c>
      <c r="O174" s="666">
        <v>0</v>
      </c>
      <c r="P174" s="727">
        <f t="shared" si="70"/>
        <v>0</v>
      </c>
      <c r="Q174" s="666">
        <v>0</v>
      </c>
      <c r="R174" s="727">
        <f t="shared" si="71"/>
        <v>0</v>
      </c>
      <c r="S174" s="666">
        <v>0</v>
      </c>
      <c r="T174" s="727">
        <f t="shared" si="72"/>
        <v>0</v>
      </c>
      <c r="U174" s="666">
        <v>0</v>
      </c>
      <c r="V174" s="727">
        <f t="shared" si="73"/>
        <v>0</v>
      </c>
      <c r="W174" s="666">
        <v>0</v>
      </c>
      <c r="X174" s="727">
        <f t="shared" si="74"/>
        <v>0</v>
      </c>
      <c r="Y174" s="702">
        <f t="shared" si="75"/>
        <v>0</v>
      </c>
      <c r="Z174" s="1"/>
      <c r="AA174" s="1"/>
    </row>
    <row r="175" spans="1:27" s="2" customFormat="1" x14ac:dyDescent="0.2">
      <c r="A175" s="14"/>
      <c r="B175" s="14"/>
      <c r="C175" s="73"/>
      <c r="D175" s="73"/>
      <c r="E175" s="73"/>
      <c r="F175" s="14"/>
      <c r="G175" s="659"/>
      <c r="H175" s="667">
        <v>0</v>
      </c>
      <c r="I175" s="702">
        <f t="shared" si="67"/>
        <v>0</v>
      </c>
      <c r="J175" s="707">
        <v>0</v>
      </c>
      <c r="K175" s="666">
        <v>0</v>
      </c>
      <c r="L175" s="727">
        <f t="shared" si="68"/>
        <v>0</v>
      </c>
      <c r="M175" s="666">
        <v>0</v>
      </c>
      <c r="N175" s="727">
        <f t="shared" si="69"/>
        <v>0</v>
      </c>
      <c r="O175" s="666">
        <v>0</v>
      </c>
      <c r="P175" s="727">
        <f t="shared" si="70"/>
        <v>0</v>
      </c>
      <c r="Q175" s="666">
        <v>0</v>
      </c>
      <c r="R175" s="727">
        <f t="shared" si="71"/>
        <v>0</v>
      </c>
      <c r="S175" s="666">
        <v>0</v>
      </c>
      <c r="T175" s="727">
        <f t="shared" si="72"/>
        <v>0</v>
      </c>
      <c r="U175" s="666">
        <v>0</v>
      </c>
      <c r="V175" s="727">
        <f t="shared" si="73"/>
        <v>0</v>
      </c>
      <c r="W175" s="666">
        <v>0</v>
      </c>
      <c r="X175" s="727">
        <f t="shared" si="74"/>
        <v>0</v>
      </c>
      <c r="Y175" s="702">
        <f t="shared" si="75"/>
        <v>0</v>
      </c>
      <c r="Z175" s="1"/>
      <c r="AA175" s="1"/>
    </row>
    <row r="176" spans="1:27" s="2" customFormat="1" x14ac:dyDescent="0.2">
      <c r="A176" s="14"/>
      <c r="B176" s="14"/>
      <c r="C176" s="73"/>
      <c r="D176" s="73"/>
      <c r="E176" s="73"/>
      <c r="F176" s="14"/>
      <c r="G176" s="659"/>
      <c r="H176" s="667">
        <v>0</v>
      </c>
      <c r="I176" s="702">
        <f t="shared" si="67"/>
        <v>0</v>
      </c>
      <c r="J176" s="707">
        <v>0</v>
      </c>
      <c r="K176" s="666">
        <v>0</v>
      </c>
      <c r="L176" s="727">
        <f t="shared" si="68"/>
        <v>0</v>
      </c>
      <c r="M176" s="666">
        <v>0</v>
      </c>
      <c r="N176" s="727">
        <f t="shared" si="69"/>
        <v>0</v>
      </c>
      <c r="O176" s="666">
        <v>0</v>
      </c>
      <c r="P176" s="727">
        <f t="shared" si="70"/>
        <v>0</v>
      </c>
      <c r="Q176" s="666">
        <v>0</v>
      </c>
      <c r="R176" s="727">
        <f t="shared" si="71"/>
        <v>0</v>
      </c>
      <c r="S176" s="666">
        <v>0</v>
      </c>
      <c r="T176" s="727">
        <f t="shared" si="72"/>
        <v>0</v>
      </c>
      <c r="U176" s="666">
        <v>0</v>
      </c>
      <c r="V176" s="727">
        <f t="shared" si="73"/>
        <v>0</v>
      </c>
      <c r="W176" s="666">
        <v>0</v>
      </c>
      <c r="X176" s="727">
        <f t="shared" si="74"/>
        <v>0</v>
      </c>
      <c r="Y176" s="702">
        <f t="shared" si="75"/>
        <v>0</v>
      </c>
      <c r="Z176" s="1"/>
      <c r="AA176" s="1"/>
    </row>
    <row r="177" spans="1:27" s="2" customFormat="1" x14ac:dyDescent="0.2">
      <c r="A177" s="14"/>
      <c r="B177" s="14"/>
      <c r="C177" s="73"/>
      <c r="D177" s="73"/>
      <c r="E177" s="73"/>
      <c r="F177" s="14"/>
      <c r="G177" s="659"/>
      <c r="H177" s="667">
        <v>0</v>
      </c>
      <c r="I177" s="702">
        <f t="shared" si="67"/>
        <v>0</v>
      </c>
      <c r="J177" s="707">
        <v>0</v>
      </c>
      <c r="K177" s="666">
        <v>0</v>
      </c>
      <c r="L177" s="727">
        <f t="shared" si="68"/>
        <v>0</v>
      </c>
      <c r="M177" s="666">
        <v>0</v>
      </c>
      <c r="N177" s="727">
        <f t="shared" si="69"/>
        <v>0</v>
      </c>
      <c r="O177" s="666">
        <v>0</v>
      </c>
      <c r="P177" s="727">
        <f t="shared" si="70"/>
        <v>0</v>
      </c>
      <c r="Q177" s="666">
        <v>0</v>
      </c>
      <c r="R177" s="727">
        <f t="shared" si="71"/>
        <v>0</v>
      </c>
      <c r="S177" s="666">
        <v>0</v>
      </c>
      <c r="T177" s="727">
        <f t="shared" si="72"/>
        <v>0</v>
      </c>
      <c r="U177" s="666">
        <v>0</v>
      </c>
      <c r="V177" s="727">
        <f t="shared" si="73"/>
        <v>0</v>
      </c>
      <c r="W177" s="666">
        <v>0</v>
      </c>
      <c r="X177" s="727">
        <f t="shared" si="74"/>
        <v>0</v>
      </c>
      <c r="Y177" s="702">
        <f t="shared" si="75"/>
        <v>0</v>
      </c>
      <c r="Z177" s="1"/>
      <c r="AA177" s="1"/>
    </row>
    <row r="178" spans="1:27" s="2" customFormat="1" x14ac:dyDescent="0.2">
      <c r="A178" s="14"/>
      <c r="B178" s="14"/>
      <c r="C178" s="73"/>
      <c r="D178" s="73"/>
      <c r="E178" s="14"/>
      <c r="F178" s="14"/>
      <c r="G178" s="659"/>
      <c r="H178" s="667">
        <v>0</v>
      </c>
      <c r="I178" s="702">
        <f t="shared" si="67"/>
        <v>0</v>
      </c>
      <c r="J178" s="707">
        <v>0</v>
      </c>
      <c r="K178" s="666">
        <v>0</v>
      </c>
      <c r="L178" s="727">
        <f t="shared" si="68"/>
        <v>0</v>
      </c>
      <c r="M178" s="666">
        <v>0</v>
      </c>
      <c r="N178" s="727">
        <f t="shared" si="69"/>
        <v>0</v>
      </c>
      <c r="O178" s="666">
        <v>0</v>
      </c>
      <c r="P178" s="727">
        <f t="shared" si="70"/>
        <v>0</v>
      </c>
      <c r="Q178" s="666">
        <v>0</v>
      </c>
      <c r="R178" s="727">
        <f t="shared" si="71"/>
        <v>0</v>
      </c>
      <c r="S178" s="666">
        <v>0</v>
      </c>
      <c r="T178" s="727">
        <f t="shared" si="72"/>
        <v>0</v>
      </c>
      <c r="U178" s="666">
        <v>0</v>
      </c>
      <c r="V178" s="727">
        <f t="shared" si="73"/>
        <v>0</v>
      </c>
      <c r="W178" s="666">
        <v>0</v>
      </c>
      <c r="X178" s="727">
        <f t="shared" si="74"/>
        <v>0</v>
      </c>
      <c r="Y178" s="702">
        <f t="shared" si="75"/>
        <v>0</v>
      </c>
      <c r="Z178" s="1"/>
      <c r="AA178" s="1"/>
    </row>
    <row r="179" spans="1:27" s="2" customFormat="1" x14ac:dyDescent="0.2">
      <c r="A179" s="14"/>
      <c r="B179" s="14"/>
      <c r="C179" s="73"/>
      <c r="D179" s="73"/>
      <c r="E179" s="14"/>
      <c r="F179" s="14"/>
      <c r="G179" s="659"/>
      <c r="H179" s="667">
        <v>0</v>
      </c>
      <c r="I179" s="702">
        <f t="shared" si="67"/>
        <v>0</v>
      </c>
      <c r="J179" s="707">
        <v>0</v>
      </c>
      <c r="K179" s="666">
        <v>0</v>
      </c>
      <c r="L179" s="727">
        <f t="shared" si="68"/>
        <v>0</v>
      </c>
      <c r="M179" s="666">
        <v>0</v>
      </c>
      <c r="N179" s="727">
        <f t="shared" si="69"/>
        <v>0</v>
      </c>
      <c r="O179" s="666">
        <v>0</v>
      </c>
      <c r="P179" s="727">
        <f t="shared" si="70"/>
        <v>0</v>
      </c>
      <c r="Q179" s="666">
        <v>0</v>
      </c>
      <c r="R179" s="727">
        <f t="shared" si="71"/>
        <v>0</v>
      </c>
      <c r="S179" s="666">
        <v>0</v>
      </c>
      <c r="T179" s="727">
        <f t="shared" si="72"/>
        <v>0</v>
      </c>
      <c r="U179" s="666">
        <v>0</v>
      </c>
      <c r="V179" s="727">
        <f t="shared" si="73"/>
        <v>0</v>
      </c>
      <c r="W179" s="666">
        <v>0</v>
      </c>
      <c r="X179" s="727">
        <f t="shared" si="74"/>
        <v>0</v>
      </c>
      <c r="Y179" s="702">
        <f t="shared" si="75"/>
        <v>0</v>
      </c>
      <c r="Z179" s="1"/>
      <c r="AA179" s="1"/>
    </row>
    <row r="180" spans="1:27" s="2" customFormat="1" x14ac:dyDescent="0.2">
      <c r="A180" s="14"/>
      <c r="B180" s="14"/>
      <c r="C180" s="73"/>
      <c r="D180" s="73"/>
      <c r="E180" s="14"/>
      <c r="F180" s="14"/>
      <c r="G180" s="659"/>
      <c r="H180" s="667">
        <v>0</v>
      </c>
      <c r="I180" s="702">
        <f t="shared" si="67"/>
        <v>0</v>
      </c>
      <c r="J180" s="707">
        <v>0</v>
      </c>
      <c r="K180" s="666">
        <v>0</v>
      </c>
      <c r="L180" s="727">
        <f t="shared" si="68"/>
        <v>0</v>
      </c>
      <c r="M180" s="666">
        <v>0</v>
      </c>
      <c r="N180" s="727">
        <f t="shared" si="69"/>
        <v>0</v>
      </c>
      <c r="O180" s="666">
        <v>0</v>
      </c>
      <c r="P180" s="727">
        <f t="shared" si="70"/>
        <v>0</v>
      </c>
      <c r="Q180" s="666">
        <v>0</v>
      </c>
      <c r="R180" s="727">
        <f t="shared" si="71"/>
        <v>0</v>
      </c>
      <c r="S180" s="666">
        <v>0</v>
      </c>
      <c r="T180" s="727">
        <f t="shared" si="72"/>
        <v>0</v>
      </c>
      <c r="U180" s="666">
        <v>0</v>
      </c>
      <c r="V180" s="727">
        <f t="shared" si="73"/>
        <v>0</v>
      </c>
      <c r="W180" s="666">
        <v>0</v>
      </c>
      <c r="X180" s="727">
        <f t="shared" si="74"/>
        <v>0</v>
      </c>
      <c r="Y180" s="702">
        <f t="shared" si="75"/>
        <v>0</v>
      </c>
      <c r="Z180" s="1"/>
      <c r="AA180" s="1"/>
    </row>
    <row r="181" spans="1:27" s="2" customFormat="1" ht="13.5" thickBot="1" x14ac:dyDescent="0.25">
      <c r="A181" s="668"/>
      <c r="B181" s="668"/>
      <c r="C181" s="669"/>
      <c r="D181" s="73"/>
      <c r="E181" s="668"/>
      <c r="F181" s="668"/>
      <c r="G181" s="659"/>
      <c r="H181" s="667">
        <v>0</v>
      </c>
      <c r="I181" s="703">
        <f t="shared" si="67"/>
        <v>0</v>
      </c>
      <c r="J181" s="707">
        <v>0</v>
      </c>
      <c r="K181" s="666">
        <v>0</v>
      </c>
      <c r="L181" s="727">
        <f t="shared" si="68"/>
        <v>0</v>
      </c>
      <c r="M181" s="666">
        <v>0</v>
      </c>
      <c r="N181" s="727">
        <f t="shared" si="69"/>
        <v>0</v>
      </c>
      <c r="O181" s="666">
        <v>0</v>
      </c>
      <c r="P181" s="727">
        <f t="shared" si="70"/>
        <v>0</v>
      </c>
      <c r="Q181" s="666">
        <v>0</v>
      </c>
      <c r="R181" s="727">
        <f t="shared" si="71"/>
        <v>0</v>
      </c>
      <c r="S181" s="666">
        <v>0</v>
      </c>
      <c r="T181" s="727">
        <f t="shared" si="72"/>
        <v>0</v>
      </c>
      <c r="U181" s="666">
        <v>0</v>
      </c>
      <c r="V181" s="727">
        <f t="shared" si="73"/>
        <v>0</v>
      </c>
      <c r="W181" s="666">
        <v>0</v>
      </c>
      <c r="X181" s="727">
        <f t="shared" si="74"/>
        <v>0</v>
      </c>
      <c r="Y181" s="702">
        <f t="shared" si="75"/>
        <v>0</v>
      </c>
      <c r="Z181" s="1"/>
      <c r="AA181" s="1"/>
    </row>
    <row r="182" spans="1:27" s="2" customFormat="1" ht="13.5" thickBot="1" x14ac:dyDescent="0.25">
      <c r="A182" s="721" t="s">
        <v>246</v>
      </c>
      <c r="B182" s="722"/>
      <c r="C182" s="722"/>
      <c r="D182" s="722"/>
      <c r="E182" s="722"/>
      <c r="F182" s="722"/>
      <c r="G182" s="723"/>
      <c r="H182" s="724">
        <f>SUM(H165:H181)</f>
        <v>0</v>
      </c>
      <c r="I182" s="704">
        <f>SUM(I165:I181)</f>
        <v>0</v>
      </c>
      <c r="J182" s="729"/>
      <c r="K182" s="665">
        <f t="shared" ref="K182:Y182" si="76">SUM(K165:K181)</f>
        <v>0</v>
      </c>
      <c r="L182" s="713">
        <f t="shared" si="76"/>
        <v>0</v>
      </c>
      <c r="M182" s="665">
        <f t="shared" si="76"/>
        <v>0</v>
      </c>
      <c r="N182" s="713">
        <f t="shared" si="76"/>
        <v>0</v>
      </c>
      <c r="O182" s="665">
        <f t="shared" si="76"/>
        <v>0</v>
      </c>
      <c r="P182" s="713">
        <f t="shared" si="76"/>
        <v>0</v>
      </c>
      <c r="Q182" s="665">
        <f t="shared" si="76"/>
        <v>0</v>
      </c>
      <c r="R182" s="713">
        <f t="shared" si="76"/>
        <v>0</v>
      </c>
      <c r="S182" s="665">
        <f t="shared" si="76"/>
        <v>0</v>
      </c>
      <c r="T182" s="713">
        <f t="shared" si="76"/>
        <v>0</v>
      </c>
      <c r="U182" s="665">
        <f t="shared" si="76"/>
        <v>0</v>
      </c>
      <c r="V182" s="713">
        <f t="shared" si="76"/>
        <v>0</v>
      </c>
      <c r="W182" s="665">
        <f t="shared" si="76"/>
        <v>0</v>
      </c>
      <c r="X182" s="713">
        <f t="shared" si="76"/>
        <v>0</v>
      </c>
      <c r="Y182" s="732">
        <f t="shared" si="76"/>
        <v>0</v>
      </c>
      <c r="Z182" s="733" t="b">
        <f>I182='Financial Report'!J108</f>
        <v>1</v>
      </c>
      <c r="AA182" s="735" t="b">
        <f>Y182='Financial Report'!K108</f>
        <v>1</v>
      </c>
    </row>
    <row r="183" spans="1:27" s="2" customFormat="1" x14ac:dyDescent="0.2">
      <c r="A183" s="7"/>
      <c r="B183" s="7"/>
      <c r="C183" s="7"/>
      <c r="D183" s="7"/>
      <c r="E183" s="7"/>
      <c r="F183" s="730"/>
      <c r="G183" s="705"/>
      <c r="H183" s="7"/>
      <c r="I183" s="705"/>
      <c r="J183" s="660"/>
      <c r="K183" s="731" t="s">
        <v>44</v>
      </c>
      <c r="L183" s="712">
        <f>L163+L182</f>
        <v>0</v>
      </c>
      <c r="M183" s="750">
        <f>M163+M182</f>
        <v>0</v>
      </c>
      <c r="N183" s="712">
        <f t="shared" ref="N183" si="77">N163+N182</f>
        <v>0</v>
      </c>
      <c r="O183" s="750">
        <f t="shared" ref="O183" si="78">O163+O182</f>
        <v>0</v>
      </c>
      <c r="P183" s="712">
        <f t="shared" ref="P183" si="79">P163+P182</f>
        <v>0</v>
      </c>
      <c r="Q183" s="750">
        <f t="shared" ref="Q183" si="80">Q163+Q182</f>
        <v>0</v>
      </c>
      <c r="R183" s="712">
        <f t="shared" ref="R183" si="81">R163+R182</f>
        <v>0</v>
      </c>
      <c r="S183" s="750">
        <f t="shared" ref="S183" si="82">S163+S182</f>
        <v>0</v>
      </c>
      <c r="T183" s="712">
        <f t="shared" ref="T183" si="83">T163+T182</f>
        <v>0</v>
      </c>
      <c r="U183" s="750">
        <f t="shared" ref="U183" si="84">U163+U182</f>
        <v>0</v>
      </c>
      <c r="V183" s="712">
        <f t="shared" ref="V183" si="85">V163+V182</f>
        <v>0</v>
      </c>
      <c r="W183" s="750">
        <f t="shared" ref="W183" si="86">W163+W182</f>
        <v>0</v>
      </c>
      <c r="X183" s="712" t="s">
        <v>44</v>
      </c>
      <c r="Y183" s="712">
        <f>Y163+Y182</f>
        <v>0</v>
      </c>
      <c r="Z183" s="1"/>
      <c r="AA183" s="1"/>
    </row>
    <row r="184" spans="1:27" s="2" customFormat="1" x14ac:dyDescent="0.2">
      <c r="G184" s="708"/>
      <c r="I184" s="708"/>
      <c r="J184" s="708"/>
      <c r="L184" s="708"/>
      <c r="N184" s="708"/>
      <c r="P184" s="708"/>
      <c r="R184" s="708"/>
      <c r="T184" s="708"/>
      <c r="V184" s="708"/>
      <c r="X184" s="708"/>
      <c r="Y184" s="708"/>
    </row>
    <row r="185" spans="1:27" s="2" customFormat="1" ht="15.75" x14ac:dyDescent="0.2">
      <c r="A185" s="943" t="s">
        <v>270</v>
      </c>
      <c r="B185" s="944"/>
      <c r="C185" s="944"/>
      <c r="D185" s="944"/>
      <c r="E185" s="944"/>
      <c r="F185" s="944"/>
      <c r="G185" s="944"/>
      <c r="H185" s="944"/>
      <c r="I185" s="945"/>
      <c r="J185" s="943" t="s">
        <v>264</v>
      </c>
      <c r="K185" s="944"/>
      <c r="L185" s="944"/>
      <c r="M185" s="944"/>
      <c r="N185" s="944"/>
      <c r="O185" s="944"/>
      <c r="P185" s="944"/>
      <c r="Q185" s="944"/>
      <c r="R185" s="944"/>
      <c r="S185" s="944"/>
      <c r="T185" s="944"/>
      <c r="U185" s="944"/>
      <c r="V185" s="944"/>
      <c r="W185" s="944"/>
      <c r="X185" s="944"/>
      <c r="Y185" s="945"/>
      <c r="Z185" s="1"/>
      <c r="AA185" s="1"/>
    </row>
    <row r="186" spans="1:27" s="2" customFormat="1" ht="38.25" x14ac:dyDescent="0.2">
      <c r="A186" s="677" t="s">
        <v>41</v>
      </c>
      <c r="B186" s="677" t="s">
        <v>42</v>
      </c>
      <c r="C186" s="677" t="s">
        <v>43</v>
      </c>
      <c r="D186" s="677" t="s">
        <v>165</v>
      </c>
      <c r="E186" s="677" t="s">
        <v>263</v>
      </c>
      <c r="F186" s="677" t="s">
        <v>154</v>
      </c>
      <c r="G186" s="694" t="s">
        <v>277</v>
      </c>
      <c r="H186" s="10" t="s">
        <v>262</v>
      </c>
      <c r="I186" s="694" t="s">
        <v>278</v>
      </c>
      <c r="J186" s="706" t="s">
        <v>279</v>
      </c>
      <c r="K186" s="675" t="s">
        <v>261</v>
      </c>
      <c r="L186" s="710" t="s">
        <v>260</v>
      </c>
      <c r="M186" s="676" t="s">
        <v>259</v>
      </c>
      <c r="N186" s="714" t="s">
        <v>258</v>
      </c>
      <c r="O186" s="675" t="s">
        <v>257</v>
      </c>
      <c r="P186" s="710" t="s">
        <v>256</v>
      </c>
      <c r="Q186" s="676" t="s">
        <v>255</v>
      </c>
      <c r="R186" s="714" t="s">
        <v>254</v>
      </c>
      <c r="S186" s="675" t="s">
        <v>253</v>
      </c>
      <c r="T186" s="710" t="s">
        <v>252</v>
      </c>
      <c r="U186" s="676" t="s">
        <v>251</v>
      </c>
      <c r="V186" s="714" t="s">
        <v>250</v>
      </c>
      <c r="W186" s="675" t="s">
        <v>249</v>
      </c>
      <c r="X186" s="710" t="s">
        <v>248</v>
      </c>
      <c r="Y186" s="706" t="s">
        <v>62</v>
      </c>
      <c r="Z186" s="1"/>
      <c r="AA186" s="1"/>
    </row>
    <row r="187" spans="1:27" s="2" customFormat="1" ht="15.75" x14ac:dyDescent="0.2">
      <c r="A187" s="674" t="s">
        <v>19</v>
      </c>
      <c r="B187" s="208"/>
      <c r="C187" s="208"/>
      <c r="D187" s="208"/>
      <c r="E187" s="208"/>
      <c r="F187" s="208"/>
      <c r="G187" s="698"/>
      <c r="H187" s="208"/>
      <c r="I187" s="698"/>
      <c r="J187" s="698"/>
      <c r="K187" s="208"/>
      <c r="L187" s="698"/>
      <c r="M187" s="208"/>
      <c r="N187" s="737"/>
      <c r="O187" s="208"/>
      <c r="P187" s="698"/>
      <c r="Q187" s="208"/>
      <c r="R187" s="698"/>
      <c r="S187" s="208"/>
      <c r="T187" s="698"/>
      <c r="U187" s="208"/>
      <c r="V187" s="698"/>
      <c r="W187" s="208"/>
      <c r="X187" s="698"/>
      <c r="Y187" s="715"/>
      <c r="Z187" s="1"/>
      <c r="AA187" s="1"/>
    </row>
    <row r="188" spans="1:27" s="2" customFormat="1" x14ac:dyDescent="0.2">
      <c r="A188" s="670"/>
      <c r="B188" s="73"/>
      <c r="C188" s="73"/>
      <c r="D188" s="73"/>
      <c r="E188" s="73"/>
      <c r="F188" s="73"/>
      <c r="G188" s="659"/>
      <c r="H188" s="667">
        <v>0</v>
      </c>
      <c r="I188" s="702">
        <f t="shared" ref="I188:I203" si="87">G188*H188</f>
        <v>0</v>
      </c>
      <c r="J188" s="707">
        <v>0</v>
      </c>
      <c r="K188" s="666">
        <v>0</v>
      </c>
      <c r="L188" s="727">
        <f t="shared" ref="L188:L202" si="88">K188*$J188</f>
        <v>0</v>
      </c>
      <c r="M188" s="666">
        <v>0</v>
      </c>
      <c r="N188" s="727">
        <f t="shared" ref="N188:N203" si="89">M188*$J188</f>
        <v>0</v>
      </c>
      <c r="O188" s="666">
        <v>0</v>
      </c>
      <c r="P188" s="727">
        <f t="shared" ref="P188:P203" si="90">O188*$J188</f>
        <v>0</v>
      </c>
      <c r="Q188" s="666">
        <v>0</v>
      </c>
      <c r="R188" s="727">
        <f t="shared" ref="R188:R203" si="91">Q188*$J188</f>
        <v>0</v>
      </c>
      <c r="S188" s="666">
        <v>0</v>
      </c>
      <c r="T188" s="727">
        <f t="shared" ref="T188:T203" si="92">S188*$J188</f>
        <v>0</v>
      </c>
      <c r="U188" s="666">
        <v>0</v>
      </c>
      <c r="V188" s="727">
        <f t="shared" ref="V188:V203" si="93">U188*$J188</f>
        <v>0</v>
      </c>
      <c r="W188" s="666">
        <v>0</v>
      </c>
      <c r="X188" s="727">
        <f t="shared" ref="X188:X203" si="94">W188*$J188</f>
        <v>0</v>
      </c>
      <c r="Y188" s="702">
        <f>L188+N188+P188+R188+T188+V188+X188</f>
        <v>0</v>
      </c>
      <c r="Z188" s="728"/>
      <c r="AA188" s="1"/>
    </row>
    <row r="189" spans="1:27" s="2" customFormat="1" x14ac:dyDescent="0.2">
      <c r="A189" s="670"/>
      <c r="B189" s="73"/>
      <c r="C189" s="73"/>
      <c r="D189" s="73"/>
      <c r="E189" s="73"/>
      <c r="F189" s="73"/>
      <c r="G189" s="659"/>
      <c r="H189" s="667">
        <v>0</v>
      </c>
      <c r="I189" s="702">
        <f t="shared" si="87"/>
        <v>0</v>
      </c>
      <c r="J189" s="707">
        <v>0</v>
      </c>
      <c r="K189" s="666">
        <v>0</v>
      </c>
      <c r="L189" s="727">
        <f t="shared" si="88"/>
        <v>0</v>
      </c>
      <c r="M189" s="666">
        <v>0</v>
      </c>
      <c r="N189" s="727">
        <f t="shared" si="89"/>
        <v>0</v>
      </c>
      <c r="O189" s="666">
        <v>0</v>
      </c>
      <c r="P189" s="727">
        <f t="shared" si="90"/>
        <v>0</v>
      </c>
      <c r="Q189" s="666">
        <v>0</v>
      </c>
      <c r="R189" s="727">
        <f t="shared" si="91"/>
        <v>0</v>
      </c>
      <c r="S189" s="666">
        <v>0</v>
      </c>
      <c r="T189" s="727">
        <f t="shared" si="92"/>
        <v>0</v>
      </c>
      <c r="U189" s="666">
        <v>0</v>
      </c>
      <c r="V189" s="727">
        <f t="shared" si="93"/>
        <v>0</v>
      </c>
      <c r="W189" s="666">
        <v>0</v>
      </c>
      <c r="X189" s="727">
        <f t="shared" si="94"/>
        <v>0</v>
      </c>
      <c r="Y189" s="702">
        <f t="shared" ref="Y189:Y203" si="95">L189+N189+P189+R189+T189+V189+X189</f>
        <v>0</v>
      </c>
      <c r="Z189" s="1"/>
      <c r="AA189" s="1"/>
    </row>
    <row r="190" spans="1:27" s="2" customFormat="1" x14ac:dyDescent="0.2">
      <c r="A190" s="670"/>
      <c r="B190" s="73"/>
      <c r="C190" s="73"/>
      <c r="D190" s="73"/>
      <c r="E190" s="73"/>
      <c r="F190" s="73"/>
      <c r="G190" s="659"/>
      <c r="H190" s="667">
        <v>0</v>
      </c>
      <c r="I190" s="702">
        <f t="shared" si="87"/>
        <v>0</v>
      </c>
      <c r="J190" s="707">
        <v>0</v>
      </c>
      <c r="K190" s="666">
        <v>0</v>
      </c>
      <c r="L190" s="727">
        <f t="shared" si="88"/>
        <v>0</v>
      </c>
      <c r="M190" s="666">
        <v>0</v>
      </c>
      <c r="N190" s="727">
        <f t="shared" si="89"/>
        <v>0</v>
      </c>
      <c r="O190" s="666">
        <v>0</v>
      </c>
      <c r="P190" s="727">
        <f t="shared" si="90"/>
        <v>0</v>
      </c>
      <c r="Q190" s="666">
        <v>0</v>
      </c>
      <c r="R190" s="727">
        <f t="shared" si="91"/>
        <v>0</v>
      </c>
      <c r="S190" s="666">
        <v>0</v>
      </c>
      <c r="T190" s="727">
        <f t="shared" si="92"/>
        <v>0</v>
      </c>
      <c r="U190" s="666">
        <v>0</v>
      </c>
      <c r="V190" s="727">
        <f t="shared" si="93"/>
        <v>0</v>
      </c>
      <c r="W190" s="666">
        <v>0</v>
      </c>
      <c r="X190" s="727">
        <f t="shared" si="94"/>
        <v>0</v>
      </c>
      <c r="Y190" s="702">
        <f t="shared" si="95"/>
        <v>0</v>
      </c>
      <c r="Z190" s="1"/>
      <c r="AA190" s="1"/>
    </row>
    <row r="191" spans="1:27" s="2" customFormat="1" x14ac:dyDescent="0.2">
      <c r="A191" s="670"/>
      <c r="B191" s="73"/>
      <c r="C191" s="73"/>
      <c r="D191" s="73"/>
      <c r="E191" s="73"/>
      <c r="F191" s="73"/>
      <c r="G191" s="659"/>
      <c r="H191" s="667">
        <v>0</v>
      </c>
      <c r="I191" s="702">
        <f t="shared" si="87"/>
        <v>0</v>
      </c>
      <c r="J191" s="707">
        <v>0</v>
      </c>
      <c r="K191" s="666">
        <v>0</v>
      </c>
      <c r="L191" s="727">
        <f t="shared" si="88"/>
        <v>0</v>
      </c>
      <c r="M191" s="666">
        <v>0</v>
      </c>
      <c r="N191" s="727">
        <f t="shared" si="89"/>
        <v>0</v>
      </c>
      <c r="O191" s="666">
        <v>0</v>
      </c>
      <c r="P191" s="727">
        <f t="shared" si="90"/>
        <v>0</v>
      </c>
      <c r="Q191" s="666">
        <v>0</v>
      </c>
      <c r="R191" s="727">
        <f t="shared" si="91"/>
        <v>0</v>
      </c>
      <c r="S191" s="666">
        <v>0</v>
      </c>
      <c r="T191" s="727">
        <f t="shared" si="92"/>
        <v>0</v>
      </c>
      <c r="U191" s="666">
        <v>0</v>
      </c>
      <c r="V191" s="727">
        <f t="shared" si="93"/>
        <v>0</v>
      </c>
      <c r="W191" s="666">
        <v>0</v>
      </c>
      <c r="X191" s="727">
        <f t="shared" si="94"/>
        <v>0</v>
      </c>
      <c r="Y191" s="702">
        <f t="shared" si="95"/>
        <v>0</v>
      </c>
      <c r="Z191" s="215"/>
      <c r="AA191" s="1"/>
    </row>
    <row r="192" spans="1:27" s="2" customFormat="1" x14ac:dyDescent="0.2">
      <c r="A192" s="670"/>
      <c r="B192" s="73"/>
      <c r="C192" s="73"/>
      <c r="D192" s="73"/>
      <c r="E192" s="73"/>
      <c r="F192" s="73"/>
      <c r="G192" s="659"/>
      <c r="H192" s="667">
        <v>0</v>
      </c>
      <c r="I192" s="702">
        <f t="shared" si="87"/>
        <v>0</v>
      </c>
      <c r="J192" s="707">
        <v>0</v>
      </c>
      <c r="K192" s="666">
        <v>0</v>
      </c>
      <c r="L192" s="727">
        <f t="shared" si="88"/>
        <v>0</v>
      </c>
      <c r="M192" s="666">
        <v>0</v>
      </c>
      <c r="N192" s="727">
        <f t="shared" si="89"/>
        <v>0</v>
      </c>
      <c r="O192" s="666">
        <v>0</v>
      </c>
      <c r="P192" s="727">
        <f t="shared" si="90"/>
        <v>0</v>
      </c>
      <c r="Q192" s="666">
        <v>0</v>
      </c>
      <c r="R192" s="727">
        <f t="shared" si="91"/>
        <v>0</v>
      </c>
      <c r="S192" s="666">
        <v>0</v>
      </c>
      <c r="T192" s="727">
        <f t="shared" si="92"/>
        <v>0</v>
      </c>
      <c r="U192" s="666">
        <v>0</v>
      </c>
      <c r="V192" s="727">
        <f t="shared" si="93"/>
        <v>0</v>
      </c>
      <c r="W192" s="666">
        <v>0</v>
      </c>
      <c r="X192" s="727">
        <f t="shared" si="94"/>
        <v>0</v>
      </c>
      <c r="Y192" s="702">
        <f t="shared" si="95"/>
        <v>0</v>
      </c>
      <c r="Z192" s="1"/>
      <c r="AA192" s="1"/>
    </row>
    <row r="193" spans="1:27" s="2" customFormat="1" x14ac:dyDescent="0.2">
      <c r="A193" s="73"/>
      <c r="B193" s="73"/>
      <c r="C193" s="73"/>
      <c r="D193" s="73"/>
      <c r="E193" s="73"/>
      <c r="F193" s="73"/>
      <c r="G193" s="659"/>
      <c r="H193" s="667">
        <v>0</v>
      </c>
      <c r="I193" s="702">
        <f t="shared" si="87"/>
        <v>0</v>
      </c>
      <c r="J193" s="707">
        <v>0</v>
      </c>
      <c r="K193" s="666">
        <v>0</v>
      </c>
      <c r="L193" s="727">
        <f t="shared" si="88"/>
        <v>0</v>
      </c>
      <c r="M193" s="666">
        <v>0</v>
      </c>
      <c r="N193" s="727">
        <f t="shared" si="89"/>
        <v>0</v>
      </c>
      <c r="O193" s="666">
        <v>0</v>
      </c>
      <c r="P193" s="727">
        <f t="shared" si="90"/>
        <v>0</v>
      </c>
      <c r="Q193" s="666">
        <v>0</v>
      </c>
      <c r="R193" s="727">
        <f t="shared" si="91"/>
        <v>0</v>
      </c>
      <c r="S193" s="666">
        <v>0</v>
      </c>
      <c r="T193" s="727">
        <f t="shared" si="92"/>
        <v>0</v>
      </c>
      <c r="U193" s="666">
        <v>0</v>
      </c>
      <c r="V193" s="727">
        <f t="shared" si="93"/>
        <v>0</v>
      </c>
      <c r="W193" s="666">
        <v>0</v>
      </c>
      <c r="X193" s="727">
        <f t="shared" si="94"/>
        <v>0</v>
      </c>
      <c r="Y193" s="702">
        <f t="shared" si="95"/>
        <v>0</v>
      </c>
      <c r="Z193" s="1"/>
      <c r="AA193" s="1"/>
    </row>
    <row r="194" spans="1:27" s="2" customFormat="1" x14ac:dyDescent="0.2">
      <c r="A194" s="73"/>
      <c r="B194" s="73"/>
      <c r="C194" s="73"/>
      <c r="D194" s="73"/>
      <c r="E194" s="73"/>
      <c r="F194" s="73"/>
      <c r="G194" s="659"/>
      <c r="H194" s="667">
        <v>0</v>
      </c>
      <c r="I194" s="702">
        <f t="shared" si="87"/>
        <v>0</v>
      </c>
      <c r="J194" s="707">
        <v>0</v>
      </c>
      <c r="K194" s="666">
        <v>0</v>
      </c>
      <c r="L194" s="727">
        <f t="shared" si="88"/>
        <v>0</v>
      </c>
      <c r="M194" s="666">
        <v>0</v>
      </c>
      <c r="N194" s="727">
        <f t="shared" si="89"/>
        <v>0</v>
      </c>
      <c r="O194" s="666">
        <v>0</v>
      </c>
      <c r="P194" s="727">
        <f t="shared" si="90"/>
        <v>0</v>
      </c>
      <c r="Q194" s="666">
        <v>0</v>
      </c>
      <c r="R194" s="727">
        <f t="shared" si="91"/>
        <v>0</v>
      </c>
      <c r="S194" s="666">
        <v>0</v>
      </c>
      <c r="T194" s="727">
        <f t="shared" si="92"/>
        <v>0</v>
      </c>
      <c r="U194" s="666">
        <v>0</v>
      </c>
      <c r="V194" s="727">
        <f t="shared" si="93"/>
        <v>0</v>
      </c>
      <c r="W194" s="666">
        <v>0</v>
      </c>
      <c r="X194" s="727">
        <f t="shared" si="94"/>
        <v>0</v>
      </c>
      <c r="Y194" s="702">
        <f t="shared" si="95"/>
        <v>0</v>
      </c>
      <c r="Z194" s="1"/>
      <c r="AA194" s="1"/>
    </row>
    <row r="195" spans="1:27" s="2" customFormat="1" x14ac:dyDescent="0.2">
      <c r="A195" s="73"/>
      <c r="B195" s="73"/>
      <c r="C195" s="73"/>
      <c r="D195" s="73"/>
      <c r="E195" s="73"/>
      <c r="F195" s="73"/>
      <c r="G195" s="659"/>
      <c r="H195" s="667">
        <v>0</v>
      </c>
      <c r="I195" s="702">
        <f t="shared" si="87"/>
        <v>0</v>
      </c>
      <c r="J195" s="707">
        <v>0</v>
      </c>
      <c r="K195" s="666">
        <v>0</v>
      </c>
      <c r="L195" s="727">
        <f t="shared" si="88"/>
        <v>0</v>
      </c>
      <c r="M195" s="666">
        <v>0</v>
      </c>
      <c r="N195" s="727">
        <f t="shared" si="89"/>
        <v>0</v>
      </c>
      <c r="O195" s="666">
        <v>0</v>
      </c>
      <c r="P195" s="727">
        <f t="shared" si="90"/>
        <v>0</v>
      </c>
      <c r="Q195" s="666">
        <v>0</v>
      </c>
      <c r="R195" s="727">
        <f t="shared" si="91"/>
        <v>0</v>
      </c>
      <c r="S195" s="666">
        <v>0</v>
      </c>
      <c r="T195" s="727">
        <f t="shared" si="92"/>
        <v>0</v>
      </c>
      <c r="U195" s="666">
        <v>0</v>
      </c>
      <c r="V195" s="727">
        <f t="shared" si="93"/>
        <v>0</v>
      </c>
      <c r="W195" s="666">
        <v>0</v>
      </c>
      <c r="X195" s="727">
        <f t="shared" si="94"/>
        <v>0</v>
      </c>
      <c r="Y195" s="702">
        <f t="shared" si="95"/>
        <v>0</v>
      </c>
      <c r="Z195" s="1"/>
      <c r="AA195" s="1"/>
    </row>
    <row r="196" spans="1:27" s="2" customFormat="1" x14ac:dyDescent="0.2">
      <c r="A196" s="73"/>
      <c r="B196" s="73"/>
      <c r="C196" s="73"/>
      <c r="D196" s="73"/>
      <c r="E196" s="73"/>
      <c r="F196" s="73"/>
      <c r="G196" s="659"/>
      <c r="H196" s="667">
        <v>0</v>
      </c>
      <c r="I196" s="702">
        <f t="shared" si="87"/>
        <v>0</v>
      </c>
      <c r="J196" s="707">
        <v>0</v>
      </c>
      <c r="K196" s="666">
        <v>0</v>
      </c>
      <c r="L196" s="727">
        <f t="shared" si="88"/>
        <v>0</v>
      </c>
      <c r="M196" s="666">
        <v>0</v>
      </c>
      <c r="N196" s="727">
        <f t="shared" si="89"/>
        <v>0</v>
      </c>
      <c r="O196" s="666">
        <v>0</v>
      </c>
      <c r="P196" s="727">
        <f t="shared" si="90"/>
        <v>0</v>
      </c>
      <c r="Q196" s="666">
        <v>0</v>
      </c>
      <c r="R196" s="727">
        <f t="shared" si="91"/>
        <v>0</v>
      </c>
      <c r="S196" s="666">
        <v>0</v>
      </c>
      <c r="T196" s="727">
        <f t="shared" si="92"/>
        <v>0</v>
      </c>
      <c r="U196" s="666">
        <v>0</v>
      </c>
      <c r="V196" s="727">
        <f t="shared" si="93"/>
        <v>0</v>
      </c>
      <c r="W196" s="666">
        <v>0</v>
      </c>
      <c r="X196" s="727">
        <f t="shared" si="94"/>
        <v>0</v>
      </c>
      <c r="Y196" s="702">
        <f t="shared" si="95"/>
        <v>0</v>
      </c>
      <c r="Z196" s="1"/>
      <c r="AA196" s="1"/>
    </row>
    <row r="197" spans="1:27" s="2" customFormat="1" x14ac:dyDescent="0.2">
      <c r="A197" s="73"/>
      <c r="B197" s="73"/>
      <c r="C197" s="73"/>
      <c r="D197" s="73"/>
      <c r="E197" s="73"/>
      <c r="F197" s="73"/>
      <c r="G197" s="659"/>
      <c r="H197" s="667">
        <v>0</v>
      </c>
      <c r="I197" s="702">
        <f t="shared" si="87"/>
        <v>0</v>
      </c>
      <c r="J197" s="707">
        <v>0</v>
      </c>
      <c r="K197" s="666">
        <v>0</v>
      </c>
      <c r="L197" s="727">
        <f t="shared" si="88"/>
        <v>0</v>
      </c>
      <c r="M197" s="666">
        <v>0</v>
      </c>
      <c r="N197" s="727">
        <f t="shared" si="89"/>
        <v>0</v>
      </c>
      <c r="O197" s="666">
        <v>0</v>
      </c>
      <c r="P197" s="727">
        <f t="shared" si="90"/>
        <v>0</v>
      </c>
      <c r="Q197" s="666">
        <v>0</v>
      </c>
      <c r="R197" s="727">
        <f t="shared" si="91"/>
        <v>0</v>
      </c>
      <c r="S197" s="666">
        <v>0</v>
      </c>
      <c r="T197" s="727">
        <f t="shared" si="92"/>
        <v>0</v>
      </c>
      <c r="U197" s="666">
        <v>0</v>
      </c>
      <c r="V197" s="727">
        <f t="shared" si="93"/>
        <v>0</v>
      </c>
      <c r="W197" s="666">
        <v>0</v>
      </c>
      <c r="X197" s="727">
        <f t="shared" si="94"/>
        <v>0</v>
      </c>
      <c r="Y197" s="702">
        <f t="shared" si="95"/>
        <v>0</v>
      </c>
      <c r="Z197" s="1"/>
      <c r="AA197" s="1"/>
    </row>
    <row r="198" spans="1:27" s="2" customFormat="1" x14ac:dyDescent="0.2">
      <c r="A198" s="73"/>
      <c r="B198" s="73"/>
      <c r="C198" s="73"/>
      <c r="D198" s="73"/>
      <c r="E198" s="73"/>
      <c r="F198" s="73"/>
      <c r="G198" s="659"/>
      <c r="H198" s="667">
        <v>0</v>
      </c>
      <c r="I198" s="702">
        <f t="shared" si="87"/>
        <v>0</v>
      </c>
      <c r="J198" s="707">
        <v>0</v>
      </c>
      <c r="K198" s="666">
        <v>0</v>
      </c>
      <c r="L198" s="727">
        <f t="shared" si="88"/>
        <v>0</v>
      </c>
      <c r="M198" s="666">
        <v>0</v>
      </c>
      <c r="N198" s="727">
        <f t="shared" si="89"/>
        <v>0</v>
      </c>
      <c r="O198" s="666">
        <v>0</v>
      </c>
      <c r="P198" s="727">
        <f t="shared" si="90"/>
        <v>0</v>
      </c>
      <c r="Q198" s="666">
        <v>0</v>
      </c>
      <c r="R198" s="727">
        <f t="shared" si="91"/>
        <v>0</v>
      </c>
      <c r="S198" s="666">
        <v>0</v>
      </c>
      <c r="T198" s="727">
        <f t="shared" si="92"/>
        <v>0</v>
      </c>
      <c r="U198" s="666">
        <v>0</v>
      </c>
      <c r="V198" s="727">
        <f t="shared" si="93"/>
        <v>0</v>
      </c>
      <c r="W198" s="666">
        <v>0</v>
      </c>
      <c r="X198" s="727">
        <f t="shared" si="94"/>
        <v>0</v>
      </c>
      <c r="Y198" s="702">
        <f t="shared" si="95"/>
        <v>0</v>
      </c>
      <c r="Z198" s="1"/>
      <c r="AA198" s="1"/>
    </row>
    <row r="199" spans="1:27" s="2" customFormat="1" x14ac:dyDescent="0.2">
      <c r="A199" s="73"/>
      <c r="B199" s="73"/>
      <c r="C199" s="73"/>
      <c r="D199" s="73"/>
      <c r="E199" s="73"/>
      <c r="F199" s="73"/>
      <c r="G199" s="659"/>
      <c r="H199" s="667">
        <v>0</v>
      </c>
      <c r="I199" s="702">
        <f t="shared" si="87"/>
        <v>0</v>
      </c>
      <c r="J199" s="707">
        <v>0</v>
      </c>
      <c r="K199" s="666">
        <v>0</v>
      </c>
      <c r="L199" s="727">
        <f t="shared" si="88"/>
        <v>0</v>
      </c>
      <c r="M199" s="666">
        <v>0</v>
      </c>
      <c r="N199" s="727">
        <f t="shared" si="89"/>
        <v>0</v>
      </c>
      <c r="O199" s="666">
        <v>0</v>
      </c>
      <c r="P199" s="727">
        <f t="shared" si="90"/>
        <v>0</v>
      </c>
      <c r="Q199" s="666">
        <v>0</v>
      </c>
      <c r="R199" s="727">
        <f t="shared" si="91"/>
        <v>0</v>
      </c>
      <c r="S199" s="666">
        <v>0</v>
      </c>
      <c r="T199" s="727">
        <f t="shared" si="92"/>
        <v>0</v>
      </c>
      <c r="U199" s="666">
        <v>0</v>
      </c>
      <c r="V199" s="727">
        <f t="shared" si="93"/>
        <v>0</v>
      </c>
      <c r="W199" s="666">
        <v>0</v>
      </c>
      <c r="X199" s="727">
        <f t="shared" si="94"/>
        <v>0</v>
      </c>
      <c r="Y199" s="702">
        <f t="shared" si="95"/>
        <v>0</v>
      </c>
      <c r="Z199" s="1"/>
      <c r="AA199" s="1"/>
    </row>
    <row r="200" spans="1:27" s="2" customFormat="1" x14ac:dyDescent="0.2">
      <c r="A200" s="73"/>
      <c r="B200" s="73"/>
      <c r="C200" s="73"/>
      <c r="D200" s="73"/>
      <c r="E200" s="73"/>
      <c r="F200" s="73"/>
      <c r="G200" s="659"/>
      <c r="H200" s="667">
        <v>0</v>
      </c>
      <c r="I200" s="702">
        <f t="shared" si="87"/>
        <v>0</v>
      </c>
      <c r="J200" s="707">
        <v>0</v>
      </c>
      <c r="K200" s="666">
        <v>0</v>
      </c>
      <c r="L200" s="727">
        <f t="shared" si="88"/>
        <v>0</v>
      </c>
      <c r="M200" s="666">
        <v>0</v>
      </c>
      <c r="N200" s="727">
        <f t="shared" si="89"/>
        <v>0</v>
      </c>
      <c r="O200" s="666">
        <v>0</v>
      </c>
      <c r="P200" s="727">
        <f t="shared" si="90"/>
        <v>0</v>
      </c>
      <c r="Q200" s="666">
        <v>0</v>
      </c>
      <c r="R200" s="727">
        <f t="shared" si="91"/>
        <v>0</v>
      </c>
      <c r="S200" s="666">
        <v>0</v>
      </c>
      <c r="T200" s="727">
        <f t="shared" si="92"/>
        <v>0</v>
      </c>
      <c r="U200" s="666">
        <v>0</v>
      </c>
      <c r="V200" s="727">
        <f t="shared" si="93"/>
        <v>0</v>
      </c>
      <c r="W200" s="666">
        <v>0</v>
      </c>
      <c r="X200" s="727">
        <f t="shared" si="94"/>
        <v>0</v>
      </c>
      <c r="Y200" s="702">
        <f t="shared" si="95"/>
        <v>0</v>
      </c>
      <c r="Z200" s="1"/>
      <c r="AA200" s="1"/>
    </row>
    <row r="201" spans="1:27" s="2" customFormat="1" x14ac:dyDescent="0.2">
      <c r="A201" s="73"/>
      <c r="B201" s="73"/>
      <c r="C201" s="73"/>
      <c r="D201" s="73"/>
      <c r="E201" s="73"/>
      <c r="F201" s="73"/>
      <c r="G201" s="659"/>
      <c r="H201" s="667">
        <v>0</v>
      </c>
      <c r="I201" s="702">
        <f t="shared" si="87"/>
        <v>0</v>
      </c>
      <c r="J201" s="707">
        <v>0</v>
      </c>
      <c r="K201" s="666">
        <v>0</v>
      </c>
      <c r="L201" s="727">
        <f t="shared" si="88"/>
        <v>0</v>
      </c>
      <c r="M201" s="666">
        <v>0</v>
      </c>
      <c r="N201" s="727">
        <f t="shared" si="89"/>
        <v>0</v>
      </c>
      <c r="O201" s="666">
        <v>0</v>
      </c>
      <c r="P201" s="727">
        <f t="shared" si="90"/>
        <v>0</v>
      </c>
      <c r="Q201" s="666">
        <v>0</v>
      </c>
      <c r="R201" s="727">
        <f t="shared" si="91"/>
        <v>0</v>
      </c>
      <c r="S201" s="666">
        <v>0</v>
      </c>
      <c r="T201" s="727">
        <f t="shared" si="92"/>
        <v>0</v>
      </c>
      <c r="U201" s="666">
        <v>0</v>
      </c>
      <c r="V201" s="727">
        <f t="shared" si="93"/>
        <v>0</v>
      </c>
      <c r="W201" s="666">
        <v>0</v>
      </c>
      <c r="X201" s="727">
        <f t="shared" si="94"/>
        <v>0</v>
      </c>
      <c r="Y201" s="702">
        <f t="shared" si="95"/>
        <v>0</v>
      </c>
      <c r="Z201" s="1"/>
      <c r="AA201" s="1"/>
    </row>
    <row r="202" spans="1:27" s="2" customFormat="1" x14ac:dyDescent="0.2">
      <c r="A202" s="73"/>
      <c r="B202" s="73"/>
      <c r="C202" s="73"/>
      <c r="D202" s="73"/>
      <c r="E202" s="73"/>
      <c r="F202" s="73"/>
      <c r="G202" s="659"/>
      <c r="H202" s="667">
        <v>0</v>
      </c>
      <c r="I202" s="702">
        <f t="shared" si="87"/>
        <v>0</v>
      </c>
      <c r="J202" s="707">
        <v>0</v>
      </c>
      <c r="K202" s="666">
        <v>0</v>
      </c>
      <c r="L202" s="727">
        <f t="shared" si="88"/>
        <v>0</v>
      </c>
      <c r="M202" s="666">
        <v>0</v>
      </c>
      <c r="N202" s="727">
        <f t="shared" si="89"/>
        <v>0</v>
      </c>
      <c r="O202" s="666">
        <v>0</v>
      </c>
      <c r="P202" s="727">
        <f t="shared" si="90"/>
        <v>0</v>
      </c>
      <c r="Q202" s="666">
        <v>0</v>
      </c>
      <c r="R202" s="727">
        <f t="shared" si="91"/>
        <v>0</v>
      </c>
      <c r="S202" s="666">
        <v>0</v>
      </c>
      <c r="T202" s="727">
        <f t="shared" si="92"/>
        <v>0</v>
      </c>
      <c r="U202" s="666">
        <v>0</v>
      </c>
      <c r="V202" s="727">
        <f t="shared" si="93"/>
        <v>0</v>
      </c>
      <c r="W202" s="666">
        <v>0</v>
      </c>
      <c r="X202" s="727">
        <f t="shared" si="94"/>
        <v>0</v>
      </c>
      <c r="Y202" s="702">
        <f t="shared" si="95"/>
        <v>0</v>
      </c>
      <c r="Z202" s="1"/>
      <c r="AA202" s="1"/>
    </row>
    <row r="203" spans="1:27" s="2" customFormat="1" ht="13.5" thickBot="1" x14ac:dyDescent="0.25">
      <c r="A203" s="73"/>
      <c r="B203" s="73"/>
      <c r="C203" s="73"/>
      <c r="D203" s="73"/>
      <c r="E203" s="73"/>
      <c r="F203" s="73"/>
      <c r="G203" s="659"/>
      <c r="H203" s="667">
        <v>0</v>
      </c>
      <c r="I203" s="702">
        <f t="shared" si="87"/>
        <v>0</v>
      </c>
      <c r="J203" s="707">
        <v>0</v>
      </c>
      <c r="K203" s="666">
        <v>0</v>
      </c>
      <c r="L203" s="727">
        <f>K203*J203</f>
        <v>0</v>
      </c>
      <c r="M203" s="666">
        <v>0</v>
      </c>
      <c r="N203" s="727">
        <f t="shared" si="89"/>
        <v>0</v>
      </c>
      <c r="O203" s="666">
        <v>0</v>
      </c>
      <c r="P203" s="727">
        <f t="shared" si="90"/>
        <v>0</v>
      </c>
      <c r="Q203" s="666">
        <v>0</v>
      </c>
      <c r="R203" s="727">
        <f t="shared" si="91"/>
        <v>0</v>
      </c>
      <c r="S203" s="666">
        <v>0</v>
      </c>
      <c r="T203" s="727">
        <f t="shared" si="92"/>
        <v>0</v>
      </c>
      <c r="U203" s="666">
        <v>0</v>
      </c>
      <c r="V203" s="727">
        <f t="shared" si="93"/>
        <v>0</v>
      </c>
      <c r="W203" s="666">
        <v>0</v>
      </c>
      <c r="X203" s="727">
        <f t="shared" si="94"/>
        <v>0</v>
      </c>
      <c r="Y203" s="702">
        <f t="shared" si="95"/>
        <v>0</v>
      </c>
      <c r="Z203" s="1"/>
      <c r="AA203" s="1"/>
    </row>
    <row r="204" spans="1:27" s="2" customFormat="1" ht="13.5" thickBot="1" x14ac:dyDescent="0.25">
      <c r="A204" s="721" t="s">
        <v>246</v>
      </c>
      <c r="B204" s="722"/>
      <c r="C204" s="722"/>
      <c r="D204" s="722"/>
      <c r="E204" s="722"/>
      <c r="F204" s="722"/>
      <c r="G204" s="723"/>
      <c r="H204" s="724">
        <f>SUM(H188:H203)</f>
        <v>0</v>
      </c>
      <c r="I204" s="704">
        <f>SUM(I188:I203)</f>
        <v>0</v>
      </c>
      <c r="J204" s="725"/>
      <c r="K204" s="665">
        <f t="shared" ref="K204:Y204" si="96">SUM(K188:K203)</f>
        <v>0</v>
      </c>
      <c r="L204" s="713">
        <f t="shared" si="96"/>
        <v>0</v>
      </c>
      <c r="M204" s="665">
        <f t="shared" si="96"/>
        <v>0</v>
      </c>
      <c r="N204" s="713">
        <f t="shared" si="96"/>
        <v>0</v>
      </c>
      <c r="O204" s="665">
        <f t="shared" si="96"/>
        <v>0</v>
      </c>
      <c r="P204" s="713">
        <f t="shared" si="96"/>
        <v>0</v>
      </c>
      <c r="Q204" s="665">
        <f t="shared" si="96"/>
        <v>0</v>
      </c>
      <c r="R204" s="713">
        <f t="shared" si="96"/>
        <v>0</v>
      </c>
      <c r="S204" s="665">
        <f t="shared" si="96"/>
        <v>0</v>
      </c>
      <c r="T204" s="713">
        <f t="shared" si="96"/>
        <v>0</v>
      </c>
      <c r="U204" s="665">
        <f t="shared" si="96"/>
        <v>0</v>
      </c>
      <c r="V204" s="713">
        <f t="shared" si="96"/>
        <v>0</v>
      </c>
      <c r="W204" s="665">
        <f t="shared" si="96"/>
        <v>0</v>
      </c>
      <c r="X204" s="713">
        <f t="shared" si="96"/>
        <v>0</v>
      </c>
      <c r="Y204" s="732">
        <f t="shared" si="96"/>
        <v>0</v>
      </c>
      <c r="Z204" s="733" t="b">
        <f>I204='Financial Report'!J127</f>
        <v>1</v>
      </c>
      <c r="AA204" s="735" t="b">
        <f>Y204='Financial Report'!K127</f>
        <v>1</v>
      </c>
    </row>
    <row r="205" spans="1:27" s="2" customFormat="1" ht="15.75" x14ac:dyDescent="0.2">
      <c r="A205" s="673" t="s">
        <v>247</v>
      </c>
      <c r="B205" s="672"/>
      <c r="C205" s="672"/>
      <c r="D205" s="672"/>
      <c r="E205" s="672"/>
      <c r="F205" s="672"/>
      <c r="G205" s="699"/>
      <c r="H205" s="672"/>
      <c r="I205" s="699"/>
      <c r="J205" s="699"/>
      <c r="K205" s="671"/>
      <c r="L205" s="699"/>
      <c r="M205" s="671"/>
      <c r="N205" s="699"/>
      <c r="O205" s="671"/>
      <c r="P205" s="699"/>
      <c r="Q205" s="671"/>
      <c r="R205" s="699"/>
      <c r="S205" s="671"/>
      <c r="T205" s="699"/>
      <c r="U205" s="671"/>
      <c r="V205" s="699"/>
      <c r="W205" s="671"/>
      <c r="X205" s="699"/>
      <c r="Y205" s="716"/>
      <c r="Z205" s="1"/>
      <c r="AA205" s="1"/>
    </row>
    <row r="206" spans="1:27" s="2" customFormat="1" x14ac:dyDescent="0.2">
      <c r="A206" s="670"/>
      <c r="B206" s="73"/>
      <c r="C206" s="73"/>
      <c r="D206" s="73"/>
      <c r="E206" s="73"/>
      <c r="F206" s="73"/>
      <c r="G206" s="659"/>
      <c r="H206" s="667">
        <v>0</v>
      </c>
      <c r="I206" s="702">
        <f t="shared" ref="I206:I222" si="97">G206*H206</f>
        <v>0</v>
      </c>
      <c r="J206" s="707">
        <v>0</v>
      </c>
      <c r="K206" s="666">
        <v>0</v>
      </c>
      <c r="L206" s="727">
        <f t="shared" ref="L206:L222" si="98">K206*$J206</f>
        <v>0</v>
      </c>
      <c r="M206" s="666">
        <v>0</v>
      </c>
      <c r="N206" s="727">
        <f t="shared" ref="N206:N222" si="99">M206*$J206</f>
        <v>0</v>
      </c>
      <c r="O206" s="666">
        <v>0</v>
      </c>
      <c r="P206" s="727">
        <f t="shared" ref="P206:P222" si="100">O206*$J206</f>
        <v>0</v>
      </c>
      <c r="Q206" s="666">
        <v>0</v>
      </c>
      <c r="R206" s="727">
        <f t="shared" ref="R206:R222" si="101">Q206*$J206</f>
        <v>0</v>
      </c>
      <c r="S206" s="666">
        <v>0</v>
      </c>
      <c r="T206" s="727">
        <f t="shared" ref="T206:T222" si="102">S206*$J206</f>
        <v>0</v>
      </c>
      <c r="U206" s="666">
        <v>0</v>
      </c>
      <c r="V206" s="727">
        <f t="shared" ref="V206:V222" si="103">U206*$J206</f>
        <v>0</v>
      </c>
      <c r="W206" s="666">
        <v>0</v>
      </c>
      <c r="X206" s="727">
        <f t="shared" ref="X206:X222" si="104">W206*$J206</f>
        <v>0</v>
      </c>
      <c r="Y206" s="702">
        <f>L206+N206+P206+R206+T206+V206+X206</f>
        <v>0</v>
      </c>
      <c r="Z206" s="1"/>
      <c r="AA206" s="1"/>
    </row>
    <row r="207" spans="1:27" s="2" customFormat="1" x14ac:dyDescent="0.2">
      <c r="A207" s="670"/>
      <c r="B207" s="73"/>
      <c r="C207" s="73"/>
      <c r="D207" s="73"/>
      <c r="E207" s="73"/>
      <c r="F207" s="73"/>
      <c r="G207" s="659"/>
      <c r="H207" s="667">
        <v>0</v>
      </c>
      <c r="I207" s="702">
        <f t="shared" si="97"/>
        <v>0</v>
      </c>
      <c r="J207" s="707">
        <v>0</v>
      </c>
      <c r="K207" s="666">
        <v>0</v>
      </c>
      <c r="L207" s="727">
        <f t="shared" si="98"/>
        <v>0</v>
      </c>
      <c r="M207" s="666">
        <v>0</v>
      </c>
      <c r="N207" s="727">
        <f t="shared" si="99"/>
        <v>0</v>
      </c>
      <c r="O207" s="666">
        <v>0</v>
      </c>
      <c r="P207" s="727">
        <f t="shared" si="100"/>
        <v>0</v>
      </c>
      <c r="Q207" s="666">
        <v>0</v>
      </c>
      <c r="R207" s="727">
        <f t="shared" si="101"/>
        <v>0</v>
      </c>
      <c r="S207" s="666">
        <v>0</v>
      </c>
      <c r="T207" s="727">
        <f t="shared" si="102"/>
        <v>0</v>
      </c>
      <c r="U207" s="666">
        <v>0</v>
      </c>
      <c r="V207" s="727">
        <f t="shared" si="103"/>
        <v>0</v>
      </c>
      <c r="W207" s="666">
        <v>0</v>
      </c>
      <c r="X207" s="727">
        <f t="shared" si="104"/>
        <v>0</v>
      </c>
      <c r="Y207" s="702">
        <f t="shared" ref="Y207:Y222" si="105">L207+N207+P207+R207+T207+V207+X207</f>
        <v>0</v>
      </c>
      <c r="Z207" s="1"/>
      <c r="AA207" s="1"/>
    </row>
    <row r="208" spans="1:27" s="2" customFormat="1" x14ac:dyDescent="0.2">
      <c r="A208" s="670"/>
      <c r="B208" s="73"/>
      <c r="C208" s="73"/>
      <c r="D208" s="73"/>
      <c r="E208" s="73"/>
      <c r="F208" s="73"/>
      <c r="G208" s="659"/>
      <c r="H208" s="667">
        <v>0</v>
      </c>
      <c r="I208" s="702">
        <f t="shared" si="97"/>
        <v>0</v>
      </c>
      <c r="J208" s="707">
        <v>0</v>
      </c>
      <c r="K208" s="666">
        <v>0</v>
      </c>
      <c r="L208" s="727">
        <f t="shared" si="98"/>
        <v>0</v>
      </c>
      <c r="M208" s="666">
        <v>0</v>
      </c>
      <c r="N208" s="727">
        <f t="shared" si="99"/>
        <v>0</v>
      </c>
      <c r="O208" s="666">
        <v>0</v>
      </c>
      <c r="P208" s="727">
        <f t="shared" si="100"/>
        <v>0</v>
      </c>
      <c r="Q208" s="666">
        <v>0</v>
      </c>
      <c r="R208" s="727">
        <f t="shared" si="101"/>
        <v>0</v>
      </c>
      <c r="S208" s="666">
        <v>0</v>
      </c>
      <c r="T208" s="727">
        <f t="shared" si="102"/>
        <v>0</v>
      </c>
      <c r="U208" s="666">
        <v>0</v>
      </c>
      <c r="V208" s="727">
        <f t="shared" si="103"/>
        <v>0</v>
      </c>
      <c r="W208" s="666">
        <v>0</v>
      </c>
      <c r="X208" s="727">
        <f t="shared" si="104"/>
        <v>0</v>
      </c>
      <c r="Y208" s="702">
        <f t="shared" si="105"/>
        <v>0</v>
      </c>
      <c r="Z208" s="1"/>
      <c r="AA208" s="1"/>
    </row>
    <row r="209" spans="1:27" s="2" customFormat="1" x14ac:dyDescent="0.2">
      <c r="A209" s="73"/>
      <c r="B209" s="73"/>
      <c r="C209" s="73"/>
      <c r="D209" s="73"/>
      <c r="E209" s="73"/>
      <c r="F209" s="73"/>
      <c r="G209" s="659"/>
      <c r="H209" s="667">
        <v>0</v>
      </c>
      <c r="I209" s="702">
        <f t="shared" si="97"/>
        <v>0</v>
      </c>
      <c r="J209" s="707">
        <v>0</v>
      </c>
      <c r="K209" s="666">
        <v>0</v>
      </c>
      <c r="L209" s="727">
        <f t="shared" si="98"/>
        <v>0</v>
      </c>
      <c r="M209" s="666">
        <v>0</v>
      </c>
      <c r="N209" s="727">
        <f t="shared" si="99"/>
        <v>0</v>
      </c>
      <c r="O209" s="666">
        <v>0</v>
      </c>
      <c r="P209" s="727">
        <f t="shared" si="100"/>
        <v>0</v>
      </c>
      <c r="Q209" s="666">
        <v>0</v>
      </c>
      <c r="R209" s="727">
        <f t="shared" si="101"/>
        <v>0</v>
      </c>
      <c r="S209" s="666">
        <v>0</v>
      </c>
      <c r="T209" s="727">
        <f t="shared" si="102"/>
        <v>0</v>
      </c>
      <c r="U209" s="666">
        <v>0</v>
      </c>
      <c r="V209" s="727">
        <f t="shared" si="103"/>
        <v>0</v>
      </c>
      <c r="W209" s="666">
        <v>0</v>
      </c>
      <c r="X209" s="727">
        <f t="shared" si="104"/>
        <v>0</v>
      </c>
      <c r="Y209" s="702">
        <f t="shared" si="105"/>
        <v>0</v>
      </c>
      <c r="Z209" s="1"/>
      <c r="AA209" s="1"/>
    </row>
    <row r="210" spans="1:27" s="2" customFormat="1" x14ac:dyDescent="0.2">
      <c r="A210" s="73"/>
      <c r="B210" s="14"/>
      <c r="C210" s="73"/>
      <c r="D210" s="73"/>
      <c r="E210" s="73"/>
      <c r="F210" s="73"/>
      <c r="G210" s="659"/>
      <c r="H210" s="667">
        <v>0</v>
      </c>
      <c r="I210" s="702">
        <f t="shared" si="97"/>
        <v>0</v>
      </c>
      <c r="J210" s="707">
        <v>0</v>
      </c>
      <c r="K210" s="666">
        <v>0</v>
      </c>
      <c r="L210" s="727">
        <f t="shared" si="98"/>
        <v>0</v>
      </c>
      <c r="M210" s="666">
        <v>0</v>
      </c>
      <c r="N210" s="727">
        <f t="shared" si="99"/>
        <v>0</v>
      </c>
      <c r="O210" s="666">
        <v>0</v>
      </c>
      <c r="P210" s="727">
        <f t="shared" si="100"/>
        <v>0</v>
      </c>
      <c r="Q210" s="666">
        <v>0</v>
      </c>
      <c r="R210" s="727">
        <f t="shared" si="101"/>
        <v>0</v>
      </c>
      <c r="S210" s="666">
        <v>0</v>
      </c>
      <c r="T210" s="727">
        <f t="shared" si="102"/>
        <v>0</v>
      </c>
      <c r="U210" s="666">
        <v>0</v>
      </c>
      <c r="V210" s="727">
        <f t="shared" si="103"/>
        <v>0</v>
      </c>
      <c r="W210" s="666">
        <v>0</v>
      </c>
      <c r="X210" s="727">
        <f t="shared" si="104"/>
        <v>0</v>
      </c>
      <c r="Y210" s="702">
        <f t="shared" si="105"/>
        <v>0</v>
      </c>
      <c r="Z210" s="1"/>
      <c r="AA210" s="1"/>
    </row>
    <row r="211" spans="1:27" s="2" customFormat="1" x14ac:dyDescent="0.2">
      <c r="A211" s="14"/>
      <c r="B211" s="14"/>
      <c r="C211" s="73"/>
      <c r="D211" s="73"/>
      <c r="E211" s="73"/>
      <c r="F211" s="14"/>
      <c r="G211" s="659"/>
      <c r="H211" s="667">
        <v>0</v>
      </c>
      <c r="I211" s="702">
        <f t="shared" si="97"/>
        <v>0</v>
      </c>
      <c r="J211" s="707">
        <v>0</v>
      </c>
      <c r="K211" s="666">
        <v>0</v>
      </c>
      <c r="L211" s="727">
        <f t="shared" si="98"/>
        <v>0</v>
      </c>
      <c r="M211" s="666">
        <v>0</v>
      </c>
      <c r="N211" s="727">
        <f t="shared" si="99"/>
        <v>0</v>
      </c>
      <c r="O211" s="666">
        <v>0</v>
      </c>
      <c r="P211" s="727">
        <f t="shared" si="100"/>
        <v>0</v>
      </c>
      <c r="Q211" s="666">
        <v>0</v>
      </c>
      <c r="R211" s="727">
        <f t="shared" si="101"/>
        <v>0</v>
      </c>
      <c r="S211" s="666">
        <v>0</v>
      </c>
      <c r="T211" s="727">
        <f t="shared" si="102"/>
        <v>0</v>
      </c>
      <c r="U211" s="666">
        <v>0</v>
      </c>
      <c r="V211" s="727">
        <f t="shared" si="103"/>
        <v>0</v>
      </c>
      <c r="W211" s="666">
        <v>0</v>
      </c>
      <c r="X211" s="727">
        <f t="shared" si="104"/>
        <v>0</v>
      </c>
      <c r="Y211" s="702">
        <f t="shared" si="105"/>
        <v>0</v>
      </c>
      <c r="Z211" s="1"/>
      <c r="AA211" s="1"/>
    </row>
    <row r="212" spans="1:27" s="2" customFormat="1" x14ac:dyDescent="0.2">
      <c r="A212" s="14"/>
      <c r="B212" s="14"/>
      <c r="C212" s="73"/>
      <c r="D212" s="73"/>
      <c r="E212" s="73"/>
      <c r="F212" s="14"/>
      <c r="G212" s="659"/>
      <c r="H212" s="667">
        <v>0</v>
      </c>
      <c r="I212" s="702">
        <f t="shared" si="97"/>
        <v>0</v>
      </c>
      <c r="J212" s="707">
        <v>0</v>
      </c>
      <c r="K212" s="666">
        <v>0</v>
      </c>
      <c r="L212" s="727">
        <f t="shared" si="98"/>
        <v>0</v>
      </c>
      <c r="M212" s="666">
        <v>0</v>
      </c>
      <c r="N212" s="727">
        <f t="shared" si="99"/>
        <v>0</v>
      </c>
      <c r="O212" s="666">
        <v>0</v>
      </c>
      <c r="P212" s="727">
        <f t="shared" si="100"/>
        <v>0</v>
      </c>
      <c r="Q212" s="666">
        <v>0</v>
      </c>
      <c r="R212" s="727">
        <f t="shared" si="101"/>
        <v>0</v>
      </c>
      <c r="S212" s="666">
        <v>0</v>
      </c>
      <c r="T212" s="727">
        <f t="shared" si="102"/>
        <v>0</v>
      </c>
      <c r="U212" s="666">
        <v>0</v>
      </c>
      <c r="V212" s="727">
        <f t="shared" si="103"/>
        <v>0</v>
      </c>
      <c r="W212" s="666">
        <v>0</v>
      </c>
      <c r="X212" s="727">
        <f t="shared" si="104"/>
        <v>0</v>
      </c>
      <c r="Y212" s="702">
        <f t="shared" si="105"/>
        <v>0</v>
      </c>
      <c r="Z212" s="1"/>
      <c r="AA212" s="1"/>
    </row>
    <row r="213" spans="1:27" s="2" customFormat="1" x14ac:dyDescent="0.2">
      <c r="A213" s="14"/>
      <c r="B213" s="14"/>
      <c r="C213" s="73"/>
      <c r="D213" s="73"/>
      <c r="E213" s="73"/>
      <c r="F213" s="14"/>
      <c r="G213" s="659"/>
      <c r="H213" s="667">
        <v>0</v>
      </c>
      <c r="I213" s="702">
        <f t="shared" si="97"/>
        <v>0</v>
      </c>
      <c r="J213" s="707">
        <v>0</v>
      </c>
      <c r="K213" s="666">
        <v>0</v>
      </c>
      <c r="L213" s="727">
        <f t="shared" si="98"/>
        <v>0</v>
      </c>
      <c r="M213" s="666">
        <v>0</v>
      </c>
      <c r="N213" s="727">
        <f t="shared" si="99"/>
        <v>0</v>
      </c>
      <c r="O213" s="666">
        <v>0</v>
      </c>
      <c r="P213" s="727">
        <f t="shared" si="100"/>
        <v>0</v>
      </c>
      <c r="Q213" s="666">
        <v>0</v>
      </c>
      <c r="R213" s="727">
        <f t="shared" si="101"/>
        <v>0</v>
      </c>
      <c r="S213" s="666">
        <v>0</v>
      </c>
      <c r="T213" s="727">
        <f t="shared" si="102"/>
        <v>0</v>
      </c>
      <c r="U213" s="666">
        <v>0</v>
      </c>
      <c r="V213" s="727">
        <f t="shared" si="103"/>
        <v>0</v>
      </c>
      <c r="W213" s="666">
        <v>0</v>
      </c>
      <c r="X213" s="727">
        <f t="shared" si="104"/>
        <v>0</v>
      </c>
      <c r="Y213" s="702">
        <f t="shared" si="105"/>
        <v>0</v>
      </c>
      <c r="Z213" s="1"/>
      <c r="AA213" s="1"/>
    </row>
    <row r="214" spans="1:27" s="2" customFormat="1" x14ac:dyDescent="0.2">
      <c r="A214" s="14"/>
      <c r="B214" s="14"/>
      <c r="C214" s="73"/>
      <c r="D214" s="73"/>
      <c r="E214" s="73"/>
      <c r="F214" s="14"/>
      <c r="G214" s="659"/>
      <c r="H214" s="667">
        <v>0</v>
      </c>
      <c r="I214" s="702">
        <f t="shared" si="97"/>
        <v>0</v>
      </c>
      <c r="J214" s="707">
        <v>0</v>
      </c>
      <c r="K214" s="666">
        <v>0</v>
      </c>
      <c r="L214" s="727">
        <f t="shared" si="98"/>
        <v>0</v>
      </c>
      <c r="M214" s="666">
        <v>0</v>
      </c>
      <c r="N214" s="727">
        <f t="shared" si="99"/>
        <v>0</v>
      </c>
      <c r="O214" s="666">
        <v>0</v>
      </c>
      <c r="P214" s="727">
        <f t="shared" si="100"/>
        <v>0</v>
      </c>
      <c r="Q214" s="666">
        <v>0</v>
      </c>
      <c r="R214" s="727">
        <f t="shared" si="101"/>
        <v>0</v>
      </c>
      <c r="S214" s="666">
        <v>0</v>
      </c>
      <c r="T214" s="727">
        <f t="shared" si="102"/>
        <v>0</v>
      </c>
      <c r="U214" s="666">
        <v>0</v>
      </c>
      <c r="V214" s="727">
        <f t="shared" si="103"/>
        <v>0</v>
      </c>
      <c r="W214" s="666">
        <v>0</v>
      </c>
      <c r="X214" s="727">
        <f t="shared" si="104"/>
        <v>0</v>
      </c>
      <c r="Y214" s="702">
        <f t="shared" si="105"/>
        <v>0</v>
      </c>
      <c r="Z214" s="1"/>
      <c r="AA214" s="1"/>
    </row>
    <row r="215" spans="1:27" s="2" customFormat="1" x14ac:dyDescent="0.2">
      <c r="A215" s="14"/>
      <c r="B215" s="14"/>
      <c r="C215" s="73"/>
      <c r="D215" s="73"/>
      <c r="E215" s="73"/>
      <c r="F215" s="14"/>
      <c r="G215" s="659"/>
      <c r="H215" s="667">
        <v>0</v>
      </c>
      <c r="I215" s="702">
        <f t="shared" si="97"/>
        <v>0</v>
      </c>
      <c r="J215" s="707">
        <v>0</v>
      </c>
      <c r="K215" s="666">
        <v>0</v>
      </c>
      <c r="L215" s="727">
        <f t="shared" si="98"/>
        <v>0</v>
      </c>
      <c r="M215" s="666">
        <v>0</v>
      </c>
      <c r="N215" s="727">
        <f t="shared" si="99"/>
        <v>0</v>
      </c>
      <c r="O215" s="666">
        <v>0</v>
      </c>
      <c r="P215" s="727">
        <f t="shared" si="100"/>
        <v>0</v>
      </c>
      <c r="Q215" s="666">
        <v>0</v>
      </c>
      <c r="R215" s="727">
        <f t="shared" si="101"/>
        <v>0</v>
      </c>
      <c r="S215" s="666">
        <v>0</v>
      </c>
      <c r="T215" s="727">
        <f t="shared" si="102"/>
        <v>0</v>
      </c>
      <c r="U215" s="666">
        <v>0</v>
      </c>
      <c r="V215" s="727">
        <f t="shared" si="103"/>
        <v>0</v>
      </c>
      <c r="W215" s="666">
        <v>0</v>
      </c>
      <c r="X215" s="727">
        <f t="shared" si="104"/>
        <v>0</v>
      </c>
      <c r="Y215" s="702">
        <f t="shared" si="105"/>
        <v>0</v>
      </c>
      <c r="Z215" s="1"/>
      <c r="AA215" s="1"/>
    </row>
    <row r="216" spans="1:27" s="2" customFormat="1" x14ac:dyDescent="0.2">
      <c r="A216" s="14"/>
      <c r="B216" s="14"/>
      <c r="C216" s="73"/>
      <c r="D216" s="73"/>
      <c r="E216" s="73"/>
      <c r="F216" s="14"/>
      <c r="G216" s="659"/>
      <c r="H216" s="667">
        <v>0</v>
      </c>
      <c r="I216" s="702">
        <f t="shared" si="97"/>
        <v>0</v>
      </c>
      <c r="J216" s="707">
        <v>0</v>
      </c>
      <c r="K216" s="666">
        <v>0</v>
      </c>
      <c r="L216" s="727">
        <f t="shared" si="98"/>
        <v>0</v>
      </c>
      <c r="M216" s="666">
        <v>0</v>
      </c>
      <c r="N216" s="727">
        <f t="shared" si="99"/>
        <v>0</v>
      </c>
      <c r="O216" s="666">
        <v>0</v>
      </c>
      <c r="P216" s="727">
        <f t="shared" si="100"/>
        <v>0</v>
      </c>
      <c r="Q216" s="666">
        <v>0</v>
      </c>
      <c r="R216" s="727">
        <f t="shared" si="101"/>
        <v>0</v>
      </c>
      <c r="S216" s="666">
        <v>0</v>
      </c>
      <c r="T216" s="727">
        <f t="shared" si="102"/>
        <v>0</v>
      </c>
      <c r="U216" s="666">
        <v>0</v>
      </c>
      <c r="V216" s="727">
        <f t="shared" si="103"/>
        <v>0</v>
      </c>
      <c r="W216" s="666">
        <v>0</v>
      </c>
      <c r="X216" s="727">
        <f t="shared" si="104"/>
        <v>0</v>
      </c>
      <c r="Y216" s="702">
        <f t="shared" si="105"/>
        <v>0</v>
      </c>
      <c r="Z216" s="1"/>
      <c r="AA216" s="1"/>
    </row>
    <row r="217" spans="1:27" s="2" customFormat="1" x14ac:dyDescent="0.2">
      <c r="A217" s="14"/>
      <c r="B217" s="14"/>
      <c r="C217" s="73"/>
      <c r="D217" s="73"/>
      <c r="E217" s="73"/>
      <c r="F217" s="14"/>
      <c r="G217" s="659"/>
      <c r="H217" s="667">
        <v>0</v>
      </c>
      <c r="I217" s="702">
        <f t="shared" si="97"/>
        <v>0</v>
      </c>
      <c r="J217" s="707">
        <v>0</v>
      </c>
      <c r="K217" s="666">
        <v>0</v>
      </c>
      <c r="L217" s="727">
        <f t="shared" si="98"/>
        <v>0</v>
      </c>
      <c r="M217" s="666">
        <v>0</v>
      </c>
      <c r="N217" s="727">
        <f t="shared" si="99"/>
        <v>0</v>
      </c>
      <c r="O217" s="666">
        <v>0</v>
      </c>
      <c r="P217" s="727">
        <f t="shared" si="100"/>
        <v>0</v>
      </c>
      <c r="Q217" s="666">
        <v>0</v>
      </c>
      <c r="R217" s="727">
        <f t="shared" si="101"/>
        <v>0</v>
      </c>
      <c r="S217" s="666">
        <v>0</v>
      </c>
      <c r="T217" s="727">
        <f t="shared" si="102"/>
        <v>0</v>
      </c>
      <c r="U217" s="666">
        <v>0</v>
      </c>
      <c r="V217" s="727">
        <f t="shared" si="103"/>
        <v>0</v>
      </c>
      <c r="W217" s="666">
        <v>0</v>
      </c>
      <c r="X217" s="727">
        <f t="shared" si="104"/>
        <v>0</v>
      </c>
      <c r="Y217" s="702">
        <f t="shared" si="105"/>
        <v>0</v>
      </c>
      <c r="Z217" s="1"/>
      <c r="AA217" s="1"/>
    </row>
    <row r="218" spans="1:27" s="2" customFormat="1" x14ac:dyDescent="0.2">
      <c r="A218" s="14"/>
      <c r="B218" s="14"/>
      <c r="C218" s="73"/>
      <c r="D218" s="73"/>
      <c r="E218" s="73"/>
      <c r="F218" s="14"/>
      <c r="G218" s="659"/>
      <c r="H218" s="667">
        <v>0</v>
      </c>
      <c r="I218" s="702">
        <f t="shared" si="97"/>
        <v>0</v>
      </c>
      <c r="J218" s="707">
        <v>0</v>
      </c>
      <c r="K218" s="666">
        <v>0</v>
      </c>
      <c r="L218" s="727">
        <f t="shared" si="98"/>
        <v>0</v>
      </c>
      <c r="M218" s="666">
        <v>0</v>
      </c>
      <c r="N218" s="727">
        <f t="shared" si="99"/>
        <v>0</v>
      </c>
      <c r="O218" s="666">
        <v>0</v>
      </c>
      <c r="P218" s="727">
        <f t="shared" si="100"/>
        <v>0</v>
      </c>
      <c r="Q218" s="666">
        <v>0</v>
      </c>
      <c r="R218" s="727">
        <f t="shared" si="101"/>
        <v>0</v>
      </c>
      <c r="S218" s="666">
        <v>0</v>
      </c>
      <c r="T218" s="727">
        <f t="shared" si="102"/>
        <v>0</v>
      </c>
      <c r="U218" s="666">
        <v>0</v>
      </c>
      <c r="V218" s="727">
        <f t="shared" si="103"/>
        <v>0</v>
      </c>
      <c r="W218" s="666">
        <v>0</v>
      </c>
      <c r="X218" s="727">
        <f t="shared" si="104"/>
        <v>0</v>
      </c>
      <c r="Y218" s="702">
        <f t="shared" si="105"/>
        <v>0</v>
      </c>
      <c r="Z218" s="1"/>
      <c r="AA218" s="1"/>
    </row>
    <row r="219" spans="1:27" s="2" customFormat="1" x14ac:dyDescent="0.2">
      <c r="A219" s="14"/>
      <c r="B219" s="14"/>
      <c r="C219" s="73"/>
      <c r="D219" s="73"/>
      <c r="E219" s="14"/>
      <c r="F219" s="14"/>
      <c r="G219" s="659"/>
      <c r="H219" s="667">
        <v>0</v>
      </c>
      <c r="I219" s="702">
        <f t="shared" si="97"/>
        <v>0</v>
      </c>
      <c r="J219" s="707">
        <v>0</v>
      </c>
      <c r="K219" s="666">
        <v>0</v>
      </c>
      <c r="L219" s="727">
        <f t="shared" si="98"/>
        <v>0</v>
      </c>
      <c r="M219" s="666">
        <v>0</v>
      </c>
      <c r="N219" s="727">
        <f t="shared" si="99"/>
        <v>0</v>
      </c>
      <c r="O219" s="666">
        <v>0</v>
      </c>
      <c r="P219" s="727">
        <f t="shared" si="100"/>
        <v>0</v>
      </c>
      <c r="Q219" s="666">
        <v>0</v>
      </c>
      <c r="R219" s="727">
        <f t="shared" si="101"/>
        <v>0</v>
      </c>
      <c r="S219" s="666">
        <v>0</v>
      </c>
      <c r="T219" s="727">
        <f t="shared" si="102"/>
        <v>0</v>
      </c>
      <c r="U219" s="666">
        <v>0</v>
      </c>
      <c r="V219" s="727">
        <f t="shared" si="103"/>
        <v>0</v>
      </c>
      <c r="W219" s="666">
        <v>0</v>
      </c>
      <c r="X219" s="727">
        <f t="shared" si="104"/>
        <v>0</v>
      </c>
      <c r="Y219" s="702">
        <f t="shared" si="105"/>
        <v>0</v>
      </c>
      <c r="Z219" s="1"/>
      <c r="AA219" s="1"/>
    </row>
    <row r="220" spans="1:27" s="2" customFormat="1" x14ac:dyDescent="0.2">
      <c r="A220" s="14"/>
      <c r="B220" s="14"/>
      <c r="C220" s="73"/>
      <c r="D220" s="73"/>
      <c r="E220" s="14"/>
      <c r="F220" s="14"/>
      <c r="G220" s="659"/>
      <c r="H220" s="667">
        <v>0</v>
      </c>
      <c r="I220" s="702">
        <f t="shared" si="97"/>
        <v>0</v>
      </c>
      <c r="J220" s="707">
        <v>0</v>
      </c>
      <c r="K220" s="666">
        <v>0</v>
      </c>
      <c r="L220" s="727">
        <f t="shared" si="98"/>
        <v>0</v>
      </c>
      <c r="M220" s="666">
        <v>0</v>
      </c>
      <c r="N220" s="727">
        <f t="shared" si="99"/>
        <v>0</v>
      </c>
      <c r="O220" s="666">
        <v>0</v>
      </c>
      <c r="P220" s="727">
        <f t="shared" si="100"/>
        <v>0</v>
      </c>
      <c r="Q220" s="666">
        <v>0</v>
      </c>
      <c r="R220" s="727">
        <f t="shared" si="101"/>
        <v>0</v>
      </c>
      <c r="S220" s="666">
        <v>0</v>
      </c>
      <c r="T220" s="727">
        <f t="shared" si="102"/>
        <v>0</v>
      </c>
      <c r="U220" s="666">
        <v>0</v>
      </c>
      <c r="V220" s="727">
        <f t="shared" si="103"/>
        <v>0</v>
      </c>
      <c r="W220" s="666">
        <v>0</v>
      </c>
      <c r="X220" s="727">
        <f t="shared" si="104"/>
        <v>0</v>
      </c>
      <c r="Y220" s="702">
        <f t="shared" si="105"/>
        <v>0</v>
      </c>
      <c r="Z220" s="1"/>
      <c r="AA220" s="1"/>
    </row>
    <row r="221" spans="1:27" s="2" customFormat="1" x14ac:dyDescent="0.2">
      <c r="A221" s="14"/>
      <c r="B221" s="14"/>
      <c r="C221" s="73"/>
      <c r="D221" s="73"/>
      <c r="E221" s="14"/>
      <c r="F221" s="14"/>
      <c r="G221" s="659"/>
      <c r="H221" s="667">
        <v>0</v>
      </c>
      <c r="I221" s="702">
        <f t="shared" si="97"/>
        <v>0</v>
      </c>
      <c r="J221" s="707">
        <v>0</v>
      </c>
      <c r="K221" s="666">
        <v>0</v>
      </c>
      <c r="L221" s="727">
        <f t="shared" si="98"/>
        <v>0</v>
      </c>
      <c r="M221" s="666">
        <v>0</v>
      </c>
      <c r="N221" s="727">
        <f t="shared" si="99"/>
        <v>0</v>
      </c>
      <c r="O221" s="666">
        <v>0</v>
      </c>
      <c r="P221" s="727">
        <f t="shared" si="100"/>
        <v>0</v>
      </c>
      <c r="Q221" s="666">
        <v>0</v>
      </c>
      <c r="R221" s="727">
        <f t="shared" si="101"/>
        <v>0</v>
      </c>
      <c r="S221" s="666">
        <v>0</v>
      </c>
      <c r="T221" s="727">
        <f t="shared" si="102"/>
        <v>0</v>
      </c>
      <c r="U221" s="666">
        <v>0</v>
      </c>
      <c r="V221" s="727">
        <f t="shared" si="103"/>
        <v>0</v>
      </c>
      <c r="W221" s="666">
        <v>0</v>
      </c>
      <c r="X221" s="727">
        <f t="shared" si="104"/>
        <v>0</v>
      </c>
      <c r="Y221" s="702">
        <f t="shared" si="105"/>
        <v>0</v>
      </c>
      <c r="Z221" s="1"/>
      <c r="AA221" s="1"/>
    </row>
    <row r="222" spans="1:27" s="2" customFormat="1" ht="13.5" thickBot="1" x14ac:dyDescent="0.25">
      <c r="A222" s="668"/>
      <c r="B222" s="668"/>
      <c r="C222" s="669"/>
      <c r="D222" s="73"/>
      <c r="E222" s="668"/>
      <c r="F222" s="668"/>
      <c r="G222" s="659"/>
      <c r="H222" s="667">
        <v>0</v>
      </c>
      <c r="I222" s="703">
        <f t="shared" si="97"/>
        <v>0</v>
      </c>
      <c r="J222" s="707">
        <v>0</v>
      </c>
      <c r="K222" s="666">
        <v>0</v>
      </c>
      <c r="L222" s="727">
        <f t="shared" si="98"/>
        <v>0</v>
      </c>
      <c r="M222" s="666">
        <v>0</v>
      </c>
      <c r="N222" s="727">
        <f t="shared" si="99"/>
        <v>0</v>
      </c>
      <c r="O222" s="666">
        <v>0</v>
      </c>
      <c r="P222" s="727">
        <f t="shared" si="100"/>
        <v>0</v>
      </c>
      <c r="Q222" s="666">
        <v>0</v>
      </c>
      <c r="R222" s="727">
        <f t="shared" si="101"/>
        <v>0</v>
      </c>
      <c r="S222" s="666">
        <v>0</v>
      </c>
      <c r="T222" s="727">
        <f t="shared" si="102"/>
        <v>0</v>
      </c>
      <c r="U222" s="666">
        <v>0</v>
      </c>
      <c r="V222" s="727">
        <f t="shared" si="103"/>
        <v>0</v>
      </c>
      <c r="W222" s="666">
        <v>0</v>
      </c>
      <c r="X222" s="727">
        <f t="shared" si="104"/>
        <v>0</v>
      </c>
      <c r="Y222" s="702">
        <f t="shared" si="105"/>
        <v>0</v>
      </c>
      <c r="Z222" s="1"/>
      <c r="AA222" s="1"/>
    </row>
    <row r="223" spans="1:27" s="2" customFormat="1" ht="13.5" thickBot="1" x14ac:dyDescent="0.25">
      <c r="A223" s="721" t="s">
        <v>246</v>
      </c>
      <c r="B223" s="722"/>
      <c r="C223" s="722"/>
      <c r="D223" s="722"/>
      <c r="E223" s="722"/>
      <c r="F223" s="722"/>
      <c r="G223" s="723"/>
      <c r="H223" s="724">
        <f>SUM(H206:H222)</f>
        <v>0</v>
      </c>
      <c r="I223" s="704">
        <f>SUM(I206:I222)</f>
        <v>0</v>
      </c>
      <c r="J223" s="729"/>
      <c r="K223" s="665">
        <f t="shared" ref="K223:Y223" si="106">SUM(K206:K222)</f>
        <v>0</v>
      </c>
      <c r="L223" s="713">
        <f t="shared" si="106"/>
        <v>0</v>
      </c>
      <c r="M223" s="665">
        <f t="shared" si="106"/>
        <v>0</v>
      </c>
      <c r="N223" s="713">
        <f t="shared" si="106"/>
        <v>0</v>
      </c>
      <c r="O223" s="665">
        <f t="shared" si="106"/>
        <v>0</v>
      </c>
      <c r="P223" s="713">
        <f t="shared" si="106"/>
        <v>0</v>
      </c>
      <c r="Q223" s="665">
        <f t="shared" si="106"/>
        <v>0</v>
      </c>
      <c r="R223" s="713">
        <f t="shared" si="106"/>
        <v>0</v>
      </c>
      <c r="S223" s="665">
        <f t="shared" si="106"/>
        <v>0</v>
      </c>
      <c r="T223" s="713">
        <f t="shared" si="106"/>
        <v>0</v>
      </c>
      <c r="U223" s="665">
        <f t="shared" si="106"/>
        <v>0</v>
      </c>
      <c r="V223" s="713">
        <f t="shared" si="106"/>
        <v>0</v>
      </c>
      <c r="W223" s="665">
        <f t="shared" si="106"/>
        <v>0</v>
      </c>
      <c r="X223" s="713">
        <f t="shared" si="106"/>
        <v>0</v>
      </c>
      <c r="Y223" s="732">
        <f t="shared" si="106"/>
        <v>0</v>
      </c>
      <c r="Z223" s="733" t="b">
        <f>I223='Financial Report'!J128</f>
        <v>1</v>
      </c>
      <c r="AA223" s="735" t="b">
        <f>Y223='Financial Report'!K128</f>
        <v>1</v>
      </c>
    </row>
    <row r="224" spans="1:27" s="2" customFormat="1" x14ac:dyDescent="0.2">
      <c r="A224" s="7"/>
      <c r="B224" s="7"/>
      <c r="C224" s="7"/>
      <c r="D224" s="7"/>
      <c r="E224" s="7"/>
      <c r="F224" s="730"/>
      <c r="G224" s="705"/>
      <c r="H224" s="7"/>
      <c r="I224" s="705"/>
      <c r="J224" s="660"/>
      <c r="K224" s="731" t="s">
        <v>44</v>
      </c>
      <c r="L224" s="712">
        <f>L204+L223</f>
        <v>0</v>
      </c>
      <c r="M224" s="750">
        <f>M204+M223</f>
        <v>0</v>
      </c>
      <c r="N224" s="712">
        <f t="shared" ref="N224" si="107">N204+N223</f>
        <v>0</v>
      </c>
      <c r="O224" s="750">
        <f t="shared" ref="O224" si="108">O204+O223</f>
        <v>0</v>
      </c>
      <c r="P224" s="712">
        <f t="shared" ref="P224" si="109">P204+P223</f>
        <v>0</v>
      </c>
      <c r="Q224" s="750">
        <f t="shared" ref="Q224" si="110">Q204+Q223</f>
        <v>0</v>
      </c>
      <c r="R224" s="712">
        <f t="shared" ref="R224" si="111">R204+R223</f>
        <v>0</v>
      </c>
      <c r="S224" s="750">
        <f t="shared" ref="S224" si="112">S204+S223</f>
        <v>0</v>
      </c>
      <c r="T224" s="712">
        <f t="shared" ref="T224" si="113">T204+T223</f>
        <v>0</v>
      </c>
      <c r="U224" s="750">
        <f t="shared" ref="U224" si="114">U204+U223</f>
        <v>0</v>
      </c>
      <c r="V224" s="712">
        <f t="shared" ref="V224" si="115">V204+V223</f>
        <v>0</v>
      </c>
      <c r="W224" s="750">
        <f t="shared" ref="W224" si="116">W204+W223</f>
        <v>0</v>
      </c>
      <c r="X224" s="712" t="s">
        <v>44</v>
      </c>
      <c r="Y224" s="712">
        <f>Y204+Y223</f>
        <v>0</v>
      </c>
      <c r="Z224" s="1"/>
      <c r="AA224" s="1"/>
    </row>
    <row r="225" spans="1:27" s="2" customFormat="1" x14ac:dyDescent="0.2">
      <c r="G225" s="708"/>
      <c r="I225" s="708"/>
      <c r="J225" s="708"/>
      <c r="L225" s="708"/>
      <c r="N225" s="708"/>
      <c r="P225" s="708"/>
      <c r="R225" s="708"/>
      <c r="T225" s="708"/>
      <c r="V225" s="708"/>
      <c r="X225" s="708"/>
      <c r="Y225" s="708"/>
    </row>
    <row r="226" spans="1:27" s="2" customFormat="1" x14ac:dyDescent="0.2">
      <c r="G226" s="708"/>
      <c r="I226" s="708"/>
      <c r="J226" s="708"/>
      <c r="L226" s="708"/>
      <c r="N226" s="708"/>
      <c r="P226" s="708"/>
      <c r="R226" s="708"/>
      <c r="T226" s="708"/>
      <c r="V226" s="708"/>
      <c r="X226" s="708"/>
      <c r="Y226" s="708"/>
    </row>
    <row r="227" spans="1:27" s="2" customFormat="1" ht="15.75" x14ac:dyDescent="0.2">
      <c r="A227" s="943" t="s">
        <v>269</v>
      </c>
      <c r="B227" s="944"/>
      <c r="C227" s="944"/>
      <c r="D227" s="944"/>
      <c r="E227" s="944"/>
      <c r="F227" s="944"/>
      <c r="G227" s="944"/>
      <c r="H227" s="944"/>
      <c r="I227" s="945"/>
      <c r="J227" s="943" t="s">
        <v>264</v>
      </c>
      <c r="K227" s="944"/>
      <c r="L227" s="944"/>
      <c r="M227" s="944"/>
      <c r="N227" s="944"/>
      <c r="O227" s="944"/>
      <c r="P227" s="944"/>
      <c r="Q227" s="944"/>
      <c r="R227" s="944"/>
      <c r="S227" s="944"/>
      <c r="T227" s="944"/>
      <c r="U227" s="944"/>
      <c r="V227" s="944"/>
      <c r="W227" s="944"/>
      <c r="X227" s="944"/>
      <c r="Y227" s="945"/>
      <c r="Z227" s="1"/>
      <c r="AA227" s="1"/>
    </row>
    <row r="228" spans="1:27" s="2" customFormat="1" ht="38.25" x14ac:dyDescent="0.2">
      <c r="A228" s="677" t="s">
        <v>41</v>
      </c>
      <c r="B228" s="677" t="s">
        <v>42</v>
      </c>
      <c r="C228" s="677" t="s">
        <v>43</v>
      </c>
      <c r="D228" s="677" t="s">
        <v>165</v>
      </c>
      <c r="E228" s="677" t="s">
        <v>263</v>
      </c>
      <c r="F228" s="677" t="s">
        <v>154</v>
      </c>
      <c r="G228" s="694" t="s">
        <v>277</v>
      </c>
      <c r="H228" s="10" t="s">
        <v>262</v>
      </c>
      <c r="I228" s="694" t="s">
        <v>278</v>
      </c>
      <c r="J228" s="706" t="s">
        <v>279</v>
      </c>
      <c r="K228" s="675" t="s">
        <v>261</v>
      </c>
      <c r="L228" s="710" t="s">
        <v>260</v>
      </c>
      <c r="M228" s="676" t="s">
        <v>259</v>
      </c>
      <c r="N228" s="714" t="s">
        <v>258</v>
      </c>
      <c r="O228" s="675" t="s">
        <v>257</v>
      </c>
      <c r="P228" s="710" t="s">
        <v>256</v>
      </c>
      <c r="Q228" s="676" t="s">
        <v>255</v>
      </c>
      <c r="R228" s="714" t="s">
        <v>254</v>
      </c>
      <c r="S228" s="675" t="s">
        <v>253</v>
      </c>
      <c r="T228" s="710" t="s">
        <v>252</v>
      </c>
      <c r="U228" s="676" t="s">
        <v>251</v>
      </c>
      <c r="V228" s="714" t="s">
        <v>250</v>
      </c>
      <c r="W228" s="675" t="s">
        <v>249</v>
      </c>
      <c r="X228" s="710" t="s">
        <v>248</v>
      </c>
      <c r="Y228" s="706" t="s">
        <v>62</v>
      </c>
      <c r="Z228" s="1"/>
      <c r="AA228" s="1"/>
    </row>
    <row r="229" spans="1:27" s="2" customFormat="1" ht="15.75" x14ac:dyDescent="0.2">
      <c r="A229" s="674" t="s">
        <v>19</v>
      </c>
      <c r="B229" s="208"/>
      <c r="C229" s="208"/>
      <c r="D229" s="208"/>
      <c r="E229" s="208"/>
      <c r="F229" s="208"/>
      <c r="G229" s="698"/>
      <c r="H229" s="208"/>
      <c r="I229" s="698"/>
      <c r="J229" s="698"/>
      <c r="K229" s="208"/>
      <c r="L229" s="698"/>
      <c r="M229" s="208"/>
      <c r="N229" s="698"/>
      <c r="O229" s="208"/>
      <c r="P229" s="698"/>
      <c r="Q229" s="208"/>
      <c r="R229" s="698"/>
      <c r="S229" s="208"/>
      <c r="T229" s="698"/>
      <c r="U229" s="208"/>
      <c r="V229" s="698"/>
      <c r="W229" s="208"/>
      <c r="X229" s="698"/>
      <c r="Y229" s="715"/>
      <c r="Z229" s="1"/>
      <c r="AA229" s="1"/>
    </row>
    <row r="230" spans="1:27" s="2" customFormat="1" x14ac:dyDescent="0.2">
      <c r="A230" s="670"/>
      <c r="B230" s="73"/>
      <c r="C230" s="73"/>
      <c r="D230" s="73"/>
      <c r="E230" s="73"/>
      <c r="F230" s="73"/>
      <c r="G230" s="659"/>
      <c r="H230" s="667">
        <v>0</v>
      </c>
      <c r="I230" s="702">
        <f t="shared" ref="I230:I245" si="117">G230*H230</f>
        <v>0</v>
      </c>
      <c r="J230" s="707">
        <v>0</v>
      </c>
      <c r="K230" s="666">
        <v>0</v>
      </c>
      <c r="L230" s="727">
        <f t="shared" ref="L230:L244" si="118">K230*$J230</f>
        <v>0</v>
      </c>
      <c r="M230" s="666">
        <v>0</v>
      </c>
      <c r="N230" s="727">
        <f t="shared" ref="N230:N245" si="119">M230*$J230</f>
        <v>0</v>
      </c>
      <c r="O230" s="666">
        <v>0</v>
      </c>
      <c r="P230" s="727">
        <f t="shared" ref="P230:P245" si="120">O230*$J230</f>
        <v>0</v>
      </c>
      <c r="Q230" s="666">
        <v>0</v>
      </c>
      <c r="R230" s="727">
        <f t="shared" ref="R230:R245" si="121">Q230*$J230</f>
        <v>0</v>
      </c>
      <c r="S230" s="666">
        <v>0</v>
      </c>
      <c r="T230" s="727">
        <f t="shared" ref="T230:T245" si="122">S230*$J230</f>
        <v>0</v>
      </c>
      <c r="U230" s="666">
        <v>0</v>
      </c>
      <c r="V230" s="727">
        <f t="shared" ref="V230:V245" si="123">U230*$J230</f>
        <v>0</v>
      </c>
      <c r="W230" s="666">
        <v>0</v>
      </c>
      <c r="X230" s="727">
        <f t="shared" ref="X230:X245" si="124">W230*$J230</f>
        <v>0</v>
      </c>
      <c r="Y230" s="702">
        <f>L230+N230+P230+R230+T230+V230+X230</f>
        <v>0</v>
      </c>
      <c r="Z230" s="728"/>
      <c r="AA230" s="1"/>
    </row>
    <row r="231" spans="1:27" s="2" customFormat="1" x14ac:dyDescent="0.2">
      <c r="A231" s="670"/>
      <c r="B231" s="73"/>
      <c r="C231" s="73"/>
      <c r="D231" s="73"/>
      <c r="E231" s="73"/>
      <c r="F231" s="73"/>
      <c r="G231" s="659"/>
      <c r="H231" s="667">
        <v>0</v>
      </c>
      <c r="I231" s="702">
        <f t="shared" si="117"/>
        <v>0</v>
      </c>
      <c r="J231" s="707">
        <v>0</v>
      </c>
      <c r="K231" s="666">
        <v>0</v>
      </c>
      <c r="L231" s="727">
        <f t="shared" si="118"/>
        <v>0</v>
      </c>
      <c r="M231" s="666">
        <v>0</v>
      </c>
      <c r="N231" s="727">
        <f t="shared" si="119"/>
        <v>0</v>
      </c>
      <c r="O231" s="666">
        <v>0</v>
      </c>
      <c r="P231" s="727">
        <f t="shared" si="120"/>
        <v>0</v>
      </c>
      <c r="Q231" s="666">
        <v>0</v>
      </c>
      <c r="R231" s="727">
        <f t="shared" si="121"/>
        <v>0</v>
      </c>
      <c r="S231" s="666">
        <v>0</v>
      </c>
      <c r="T231" s="727">
        <f t="shared" si="122"/>
        <v>0</v>
      </c>
      <c r="U231" s="666">
        <v>0</v>
      </c>
      <c r="V231" s="727">
        <f t="shared" si="123"/>
        <v>0</v>
      </c>
      <c r="W231" s="666">
        <v>0</v>
      </c>
      <c r="X231" s="727">
        <f t="shared" si="124"/>
        <v>0</v>
      </c>
      <c r="Y231" s="702">
        <f t="shared" ref="Y231:Y245" si="125">L231+N231+P231+R231+T231+V231+X231</f>
        <v>0</v>
      </c>
      <c r="Z231" s="1"/>
      <c r="AA231" s="1"/>
    </row>
    <row r="232" spans="1:27" s="2" customFormat="1" x14ac:dyDescent="0.2">
      <c r="A232" s="670"/>
      <c r="B232" s="73"/>
      <c r="C232" s="73"/>
      <c r="D232" s="73"/>
      <c r="E232" s="73"/>
      <c r="F232" s="73"/>
      <c r="G232" s="659"/>
      <c r="H232" s="667">
        <v>0</v>
      </c>
      <c r="I232" s="702">
        <f t="shared" si="117"/>
        <v>0</v>
      </c>
      <c r="J232" s="707">
        <v>0</v>
      </c>
      <c r="K232" s="666">
        <v>0</v>
      </c>
      <c r="L232" s="727">
        <f t="shared" si="118"/>
        <v>0</v>
      </c>
      <c r="M232" s="666">
        <v>0</v>
      </c>
      <c r="N232" s="727">
        <f t="shared" si="119"/>
        <v>0</v>
      </c>
      <c r="O232" s="666">
        <v>0</v>
      </c>
      <c r="P232" s="727">
        <f t="shared" si="120"/>
        <v>0</v>
      </c>
      <c r="Q232" s="666">
        <v>0</v>
      </c>
      <c r="R232" s="727">
        <f t="shared" si="121"/>
        <v>0</v>
      </c>
      <c r="S232" s="666">
        <v>0</v>
      </c>
      <c r="T232" s="727">
        <f t="shared" si="122"/>
        <v>0</v>
      </c>
      <c r="U232" s="666">
        <v>0</v>
      </c>
      <c r="V232" s="727">
        <f t="shared" si="123"/>
        <v>0</v>
      </c>
      <c r="W232" s="666">
        <v>0</v>
      </c>
      <c r="X232" s="727">
        <f t="shared" si="124"/>
        <v>0</v>
      </c>
      <c r="Y232" s="702">
        <f t="shared" si="125"/>
        <v>0</v>
      </c>
      <c r="Z232" s="1"/>
      <c r="AA232" s="1"/>
    </row>
    <row r="233" spans="1:27" s="2" customFormat="1" x14ac:dyDescent="0.2">
      <c r="A233" s="670"/>
      <c r="B233" s="73"/>
      <c r="C233" s="73"/>
      <c r="D233" s="73"/>
      <c r="E233" s="73"/>
      <c r="F233" s="73"/>
      <c r="G233" s="659"/>
      <c r="H233" s="667">
        <v>0</v>
      </c>
      <c r="I233" s="702">
        <f t="shared" si="117"/>
        <v>0</v>
      </c>
      <c r="J233" s="707">
        <v>0</v>
      </c>
      <c r="K233" s="666">
        <v>0</v>
      </c>
      <c r="L233" s="727">
        <f t="shared" si="118"/>
        <v>0</v>
      </c>
      <c r="M233" s="666">
        <v>0</v>
      </c>
      <c r="N233" s="727">
        <f t="shared" si="119"/>
        <v>0</v>
      </c>
      <c r="O233" s="666">
        <v>0</v>
      </c>
      <c r="P233" s="727">
        <f t="shared" si="120"/>
        <v>0</v>
      </c>
      <c r="Q233" s="666">
        <v>0</v>
      </c>
      <c r="R233" s="727">
        <f t="shared" si="121"/>
        <v>0</v>
      </c>
      <c r="S233" s="666">
        <v>0</v>
      </c>
      <c r="T233" s="727">
        <f t="shared" si="122"/>
        <v>0</v>
      </c>
      <c r="U233" s="666">
        <v>0</v>
      </c>
      <c r="V233" s="727">
        <f t="shared" si="123"/>
        <v>0</v>
      </c>
      <c r="W233" s="666">
        <v>0</v>
      </c>
      <c r="X233" s="727">
        <f t="shared" si="124"/>
        <v>0</v>
      </c>
      <c r="Y233" s="702">
        <f t="shared" si="125"/>
        <v>0</v>
      </c>
      <c r="Z233" s="215"/>
      <c r="AA233" s="1"/>
    </row>
    <row r="234" spans="1:27" s="2" customFormat="1" x14ac:dyDescent="0.2">
      <c r="A234" s="670"/>
      <c r="B234" s="73"/>
      <c r="C234" s="73"/>
      <c r="D234" s="73"/>
      <c r="E234" s="73"/>
      <c r="F234" s="73"/>
      <c r="G234" s="659"/>
      <c r="H234" s="667">
        <v>0</v>
      </c>
      <c r="I234" s="702">
        <f t="shared" si="117"/>
        <v>0</v>
      </c>
      <c r="J234" s="707">
        <v>0</v>
      </c>
      <c r="K234" s="666">
        <v>0</v>
      </c>
      <c r="L234" s="727">
        <f t="shared" si="118"/>
        <v>0</v>
      </c>
      <c r="M234" s="666">
        <v>0</v>
      </c>
      <c r="N234" s="727">
        <f t="shared" si="119"/>
        <v>0</v>
      </c>
      <c r="O234" s="666">
        <v>0</v>
      </c>
      <c r="P234" s="727">
        <f t="shared" si="120"/>
        <v>0</v>
      </c>
      <c r="Q234" s="666">
        <v>0</v>
      </c>
      <c r="R234" s="727">
        <f t="shared" si="121"/>
        <v>0</v>
      </c>
      <c r="S234" s="666">
        <v>0</v>
      </c>
      <c r="T234" s="727">
        <f t="shared" si="122"/>
        <v>0</v>
      </c>
      <c r="U234" s="666">
        <v>0</v>
      </c>
      <c r="V234" s="727">
        <f t="shared" si="123"/>
        <v>0</v>
      </c>
      <c r="W234" s="666">
        <v>0</v>
      </c>
      <c r="X234" s="727">
        <f t="shared" si="124"/>
        <v>0</v>
      </c>
      <c r="Y234" s="702">
        <f t="shared" si="125"/>
        <v>0</v>
      </c>
      <c r="Z234" s="1"/>
      <c r="AA234" s="1"/>
    </row>
    <row r="235" spans="1:27" s="2" customFormat="1" x14ac:dyDescent="0.2">
      <c r="A235" s="73"/>
      <c r="B235" s="73"/>
      <c r="C235" s="73"/>
      <c r="D235" s="73"/>
      <c r="E235" s="73"/>
      <c r="F235" s="73"/>
      <c r="G235" s="659"/>
      <c r="H235" s="667">
        <v>0</v>
      </c>
      <c r="I235" s="702">
        <f t="shared" si="117"/>
        <v>0</v>
      </c>
      <c r="J235" s="707">
        <v>0</v>
      </c>
      <c r="K235" s="666">
        <v>0</v>
      </c>
      <c r="L235" s="727">
        <f t="shared" si="118"/>
        <v>0</v>
      </c>
      <c r="M235" s="666">
        <v>0</v>
      </c>
      <c r="N235" s="727">
        <f t="shared" si="119"/>
        <v>0</v>
      </c>
      <c r="O235" s="666">
        <v>0</v>
      </c>
      <c r="P235" s="727">
        <f t="shared" si="120"/>
        <v>0</v>
      </c>
      <c r="Q235" s="666">
        <v>0</v>
      </c>
      <c r="R235" s="727">
        <f t="shared" si="121"/>
        <v>0</v>
      </c>
      <c r="S235" s="666">
        <v>0</v>
      </c>
      <c r="T235" s="727">
        <f t="shared" si="122"/>
        <v>0</v>
      </c>
      <c r="U235" s="666">
        <v>0</v>
      </c>
      <c r="V235" s="727">
        <f t="shared" si="123"/>
        <v>0</v>
      </c>
      <c r="W235" s="666">
        <v>0</v>
      </c>
      <c r="X235" s="727">
        <f t="shared" si="124"/>
        <v>0</v>
      </c>
      <c r="Y235" s="702">
        <f t="shared" si="125"/>
        <v>0</v>
      </c>
      <c r="Z235" s="1"/>
      <c r="AA235" s="1"/>
    </row>
    <row r="236" spans="1:27" s="2" customFormat="1" x14ac:dyDescent="0.2">
      <c r="A236" s="73"/>
      <c r="B236" s="73"/>
      <c r="C236" s="73"/>
      <c r="D236" s="73"/>
      <c r="E236" s="73"/>
      <c r="F236" s="73"/>
      <c r="G236" s="659"/>
      <c r="H236" s="667">
        <v>0</v>
      </c>
      <c r="I236" s="702">
        <f t="shared" si="117"/>
        <v>0</v>
      </c>
      <c r="J236" s="707">
        <v>0</v>
      </c>
      <c r="K236" s="666">
        <v>0</v>
      </c>
      <c r="L236" s="727">
        <f t="shared" si="118"/>
        <v>0</v>
      </c>
      <c r="M236" s="666">
        <v>0</v>
      </c>
      <c r="N236" s="727">
        <f t="shared" si="119"/>
        <v>0</v>
      </c>
      <c r="O236" s="666">
        <v>0</v>
      </c>
      <c r="P236" s="727">
        <f t="shared" si="120"/>
        <v>0</v>
      </c>
      <c r="Q236" s="666">
        <v>0</v>
      </c>
      <c r="R236" s="727">
        <f t="shared" si="121"/>
        <v>0</v>
      </c>
      <c r="S236" s="666">
        <v>0</v>
      </c>
      <c r="T236" s="727">
        <f t="shared" si="122"/>
        <v>0</v>
      </c>
      <c r="U236" s="666">
        <v>0</v>
      </c>
      <c r="V236" s="727">
        <f t="shared" si="123"/>
        <v>0</v>
      </c>
      <c r="W236" s="666">
        <v>0</v>
      </c>
      <c r="X236" s="727">
        <f t="shared" si="124"/>
        <v>0</v>
      </c>
      <c r="Y236" s="702">
        <f t="shared" si="125"/>
        <v>0</v>
      </c>
      <c r="Z236" s="1"/>
      <c r="AA236" s="1"/>
    </row>
    <row r="237" spans="1:27" s="2" customFormat="1" x14ac:dyDescent="0.2">
      <c r="A237" s="73"/>
      <c r="B237" s="73"/>
      <c r="C237" s="73"/>
      <c r="D237" s="73"/>
      <c r="E237" s="73"/>
      <c r="F237" s="73"/>
      <c r="G237" s="659"/>
      <c r="H237" s="667">
        <v>0</v>
      </c>
      <c r="I237" s="702">
        <f t="shared" si="117"/>
        <v>0</v>
      </c>
      <c r="J237" s="707">
        <v>0</v>
      </c>
      <c r="K237" s="666">
        <v>0</v>
      </c>
      <c r="L237" s="727">
        <f t="shared" si="118"/>
        <v>0</v>
      </c>
      <c r="M237" s="666">
        <v>0</v>
      </c>
      <c r="N237" s="727">
        <f t="shared" si="119"/>
        <v>0</v>
      </c>
      <c r="O237" s="666">
        <v>0</v>
      </c>
      <c r="P237" s="727">
        <f t="shared" si="120"/>
        <v>0</v>
      </c>
      <c r="Q237" s="666">
        <v>0</v>
      </c>
      <c r="R237" s="727">
        <f t="shared" si="121"/>
        <v>0</v>
      </c>
      <c r="S237" s="666">
        <v>0</v>
      </c>
      <c r="T237" s="727">
        <f t="shared" si="122"/>
        <v>0</v>
      </c>
      <c r="U237" s="666">
        <v>0</v>
      </c>
      <c r="V237" s="727">
        <f t="shared" si="123"/>
        <v>0</v>
      </c>
      <c r="W237" s="666">
        <v>0</v>
      </c>
      <c r="X237" s="727">
        <f t="shared" si="124"/>
        <v>0</v>
      </c>
      <c r="Y237" s="702">
        <f t="shared" si="125"/>
        <v>0</v>
      </c>
      <c r="Z237" s="1"/>
      <c r="AA237" s="1"/>
    </row>
    <row r="238" spans="1:27" s="2" customFormat="1" x14ac:dyDescent="0.2">
      <c r="A238" s="73"/>
      <c r="B238" s="73"/>
      <c r="C238" s="73"/>
      <c r="D238" s="73"/>
      <c r="E238" s="73"/>
      <c r="F238" s="73"/>
      <c r="G238" s="659"/>
      <c r="H238" s="667">
        <v>0</v>
      </c>
      <c r="I238" s="702">
        <f t="shared" si="117"/>
        <v>0</v>
      </c>
      <c r="J238" s="707">
        <v>0</v>
      </c>
      <c r="K238" s="666">
        <v>0</v>
      </c>
      <c r="L238" s="727">
        <f t="shared" si="118"/>
        <v>0</v>
      </c>
      <c r="M238" s="666">
        <v>0</v>
      </c>
      <c r="N238" s="727">
        <f t="shared" si="119"/>
        <v>0</v>
      </c>
      <c r="O238" s="666">
        <v>0</v>
      </c>
      <c r="P238" s="727">
        <f t="shared" si="120"/>
        <v>0</v>
      </c>
      <c r="Q238" s="666">
        <v>0</v>
      </c>
      <c r="R238" s="727">
        <f t="shared" si="121"/>
        <v>0</v>
      </c>
      <c r="S238" s="666">
        <v>0</v>
      </c>
      <c r="T238" s="727">
        <f t="shared" si="122"/>
        <v>0</v>
      </c>
      <c r="U238" s="666">
        <v>0</v>
      </c>
      <c r="V238" s="727">
        <f t="shared" si="123"/>
        <v>0</v>
      </c>
      <c r="W238" s="666">
        <v>0</v>
      </c>
      <c r="X238" s="727">
        <f t="shared" si="124"/>
        <v>0</v>
      </c>
      <c r="Y238" s="702">
        <f t="shared" si="125"/>
        <v>0</v>
      </c>
      <c r="Z238" s="1"/>
      <c r="AA238" s="1"/>
    </row>
    <row r="239" spans="1:27" s="2" customFormat="1" x14ac:dyDescent="0.2">
      <c r="A239" s="73"/>
      <c r="B239" s="73"/>
      <c r="C239" s="73"/>
      <c r="D239" s="73"/>
      <c r="E239" s="73"/>
      <c r="F239" s="73"/>
      <c r="G239" s="659"/>
      <c r="H239" s="667">
        <v>0</v>
      </c>
      <c r="I239" s="702">
        <f t="shared" si="117"/>
        <v>0</v>
      </c>
      <c r="J239" s="707">
        <v>0</v>
      </c>
      <c r="K239" s="666">
        <v>0</v>
      </c>
      <c r="L239" s="727">
        <f t="shared" si="118"/>
        <v>0</v>
      </c>
      <c r="M239" s="666">
        <v>0</v>
      </c>
      <c r="N239" s="727">
        <f t="shared" si="119"/>
        <v>0</v>
      </c>
      <c r="O239" s="666">
        <v>0</v>
      </c>
      <c r="P239" s="727">
        <f t="shared" si="120"/>
        <v>0</v>
      </c>
      <c r="Q239" s="666">
        <v>0</v>
      </c>
      <c r="R239" s="727">
        <f t="shared" si="121"/>
        <v>0</v>
      </c>
      <c r="S239" s="666">
        <v>0</v>
      </c>
      <c r="T239" s="727">
        <f t="shared" si="122"/>
        <v>0</v>
      </c>
      <c r="U239" s="666">
        <v>0</v>
      </c>
      <c r="V239" s="727">
        <f t="shared" si="123"/>
        <v>0</v>
      </c>
      <c r="W239" s="666">
        <v>0</v>
      </c>
      <c r="X239" s="727">
        <f t="shared" si="124"/>
        <v>0</v>
      </c>
      <c r="Y239" s="702">
        <f t="shared" si="125"/>
        <v>0</v>
      </c>
      <c r="Z239" s="1"/>
      <c r="AA239" s="1"/>
    </row>
    <row r="240" spans="1:27" s="2" customFormat="1" x14ac:dyDescent="0.2">
      <c r="A240" s="73"/>
      <c r="B240" s="73"/>
      <c r="C240" s="73"/>
      <c r="D240" s="73"/>
      <c r="E240" s="73"/>
      <c r="F240" s="73"/>
      <c r="G240" s="659"/>
      <c r="H240" s="667">
        <v>0</v>
      </c>
      <c r="I240" s="702">
        <f t="shared" si="117"/>
        <v>0</v>
      </c>
      <c r="J240" s="707">
        <v>0</v>
      </c>
      <c r="K240" s="666">
        <v>0</v>
      </c>
      <c r="L240" s="727">
        <f t="shared" si="118"/>
        <v>0</v>
      </c>
      <c r="M240" s="666">
        <v>0</v>
      </c>
      <c r="N240" s="727">
        <f t="shared" si="119"/>
        <v>0</v>
      </c>
      <c r="O240" s="666">
        <v>0</v>
      </c>
      <c r="P240" s="727">
        <f t="shared" si="120"/>
        <v>0</v>
      </c>
      <c r="Q240" s="666">
        <v>0</v>
      </c>
      <c r="R240" s="727">
        <f t="shared" si="121"/>
        <v>0</v>
      </c>
      <c r="S240" s="666">
        <v>0</v>
      </c>
      <c r="T240" s="727">
        <f t="shared" si="122"/>
        <v>0</v>
      </c>
      <c r="U240" s="666">
        <v>0</v>
      </c>
      <c r="V240" s="727">
        <f t="shared" si="123"/>
        <v>0</v>
      </c>
      <c r="W240" s="666">
        <v>0</v>
      </c>
      <c r="X240" s="727">
        <f t="shared" si="124"/>
        <v>0</v>
      </c>
      <c r="Y240" s="702">
        <f t="shared" si="125"/>
        <v>0</v>
      </c>
      <c r="Z240" s="1"/>
      <c r="AA240" s="1"/>
    </row>
    <row r="241" spans="1:27" s="2" customFormat="1" x14ac:dyDescent="0.2">
      <c r="A241" s="73"/>
      <c r="B241" s="73"/>
      <c r="C241" s="73"/>
      <c r="D241" s="73"/>
      <c r="E241" s="73"/>
      <c r="F241" s="73"/>
      <c r="G241" s="659"/>
      <c r="H241" s="667">
        <v>0</v>
      </c>
      <c r="I241" s="702">
        <f t="shared" si="117"/>
        <v>0</v>
      </c>
      <c r="J241" s="707">
        <v>0</v>
      </c>
      <c r="K241" s="666">
        <v>0</v>
      </c>
      <c r="L241" s="727">
        <f t="shared" si="118"/>
        <v>0</v>
      </c>
      <c r="M241" s="666">
        <v>0</v>
      </c>
      <c r="N241" s="727">
        <f t="shared" si="119"/>
        <v>0</v>
      </c>
      <c r="O241" s="666">
        <v>0</v>
      </c>
      <c r="P241" s="727">
        <f t="shared" si="120"/>
        <v>0</v>
      </c>
      <c r="Q241" s="666">
        <v>0</v>
      </c>
      <c r="R241" s="727">
        <f t="shared" si="121"/>
        <v>0</v>
      </c>
      <c r="S241" s="666">
        <v>0</v>
      </c>
      <c r="T241" s="727">
        <f t="shared" si="122"/>
        <v>0</v>
      </c>
      <c r="U241" s="666">
        <v>0</v>
      </c>
      <c r="V241" s="727">
        <f t="shared" si="123"/>
        <v>0</v>
      </c>
      <c r="W241" s="666">
        <v>0</v>
      </c>
      <c r="X241" s="727">
        <f t="shared" si="124"/>
        <v>0</v>
      </c>
      <c r="Y241" s="702">
        <f t="shared" si="125"/>
        <v>0</v>
      </c>
      <c r="Z241" s="1"/>
      <c r="AA241" s="1"/>
    </row>
    <row r="242" spans="1:27" s="2" customFormat="1" x14ac:dyDescent="0.2">
      <c r="A242" s="73"/>
      <c r="B242" s="73"/>
      <c r="C242" s="73"/>
      <c r="D242" s="73"/>
      <c r="E242" s="73"/>
      <c r="F242" s="73"/>
      <c r="G242" s="659"/>
      <c r="H242" s="667">
        <v>0</v>
      </c>
      <c r="I242" s="702">
        <f t="shared" si="117"/>
        <v>0</v>
      </c>
      <c r="J242" s="707">
        <v>0</v>
      </c>
      <c r="K242" s="666">
        <v>0</v>
      </c>
      <c r="L242" s="727">
        <f t="shared" si="118"/>
        <v>0</v>
      </c>
      <c r="M242" s="666">
        <v>0</v>
      </c>
      <c r="N242" s="727">
        <f t="shared" si="119"/>
        <v>0</v>
      </c>
      <c r="O242" s="666">
        <v>0</v>
      </c>
      <c r="P242" s="727">
        <f t="shared" si="120"/>
        <v>0</v>
      </c>
      <c r="Q242" s="666">
        <v>0</v>
      </c>
      <c r="R242" s="727">
        <f t="shared" si="121"/>
        <v>0</v>
      </c>
      <c r="S242" s="666">
        <v>0</v>
      </c>
      <c r="T242" s="727">
        <f t="shared" si="122"/>
        <v>0</v>
      </c>
      <c r="U242" s="666">
        <v>0</v>
      </c>
      <c r="V242" s="727">
        <f t="shared" si="123"/>
        <v>0</v>
      </c>
      <c r="W242" s="666">
        <v>0</v>
      </c>
      <c r="X242" s="727">
        <f t="shared" si="124"/>
        <v>0</v>
      </c>
      <c r="Y242" s="702">
        <f t="shared" si="125"/>
        <v>0</v>
      </c>
      <c r="Z242" s="1"/>
      <c r="AA242" s="1"/>
    </row>
    <row r="243" spans="1:27" s="2" customFormat="1" x14ac:dyDescent="0.2">
      <c r="A243" s="73"/>
      <c r="B243" s="73"/>
      <c r="C243" s="73"/>
      <c r="D243" s="73"/>
      <c r="E243" s="73"/>
      <c r="F243" s="73"/>
      <c r="G243" s="659"/>
      <c r="H243" s="667">
        <v>0</v>
      </c>
      <c r="I243" s="702">
        <f t="shared" si="117"/>
        <v>0</v>
      </c>
      <c r="J243" s="707">
        <v>0</v>
      </c>
      <c r="K243" s="666">
        <v>0</v>
      </c>
      <c r="L243" s="727">
        <f t="shared" si="118"/>
        <v>0</v>
      </c>
      <c r="M243" s="666">
        <v>0</v>
      </c>
      <c r="N243" s="727">
        <f t="shared" si="119"/>
        <v>0</v>
      </c>
      <c r="O243" s="666">
        <v>0</v>
      </c>
      <c r="P243" s="727">
        <f t="shared" si="120"/>
        <v>0</v>
      </c>
      <c r="Q243" s="666">
        <v>0</v>
      </c>
      <c r="R243" s="727">
        <f t="shared" si="121"/>
        <v>0</v>
      </c>
      <c r="S243" s="666">
        <v>0</v>
      </c>
      <c r="T243" s="727">
        <f t="shared" si="122"/>
        <v>0</v>
      </c>
      <c r="U243" s="666">
        <v>0</v>
      </c>
      <c r="V243" s="727">
        <f t="shared" si="123"/>
        <v>0</v>
      </c>
      <c r="W243" s="666">
        <v>0</v>
      </c>
      <c r="X243" s="727">
        <f t="shared" si="124"/>
        <v>0</v>
      </c>
      <c r="Y243" s="702">
        <f t="shared" si="125"/>
        <v>0</v>
      </c>
      <c r="Z243" s="1"/>
      <c r="AA243" s="1"/>
    </row>
    <row r="244" spans="1:27" s="2" customFormat="1" x14ac:dyDescent="0.2">
      <c r="A244" s="73"/>
      <c r="B244" s="73"/>
      <c r="C244" s="73"/>
      <c r="D244" s="73"/>
      <c r="E244" s="73"/>
      <c r="F244" s="73"/>
      <c r="G244" s="659"/>
      <c r="H244" s="667">
        <v>0</v>
      </c>
      <c r="I244" s="702">
        <f t="shared" si="117"/>
        <v>0</v>
      </c>
      <c r="J244" s="707">
        <v>0</v>
      </c>
      <c r="K244" s="666">
        <v>0</v>
      </c>
      <c r="L244" s="727">
        <f t="shared" si="118"/>
        <v>0</v>
      </c>
      <c r="M244" s="666">
        <v>0</v>
      </c>
      <c r="N244" s="727">
        <f t="shared" si="119"/>
        <v>0</v>
      </c>
      <c r="O244" s="666">
        <v>0</v>
      </c>
      <c r="P244" s="727">
        <f t="shared" si="120"/>
        <v>0</v>
      </c>
      <c r="Q244" s="666">
        <v>0</v>
      </c>
      <c r="R244" s="727">
        <f t="shared" si="121"/>
        <v>0</v>
      </c>
      <c r="S244" s="666">
        <v>0</v>
      </c>
      <c r="T244" s="727">
        <f t="shared" si="122"/>
        <v>0</v>
      </c>
      <c r="U244" s="666">
        <v>0</v>
      </c>
      <c r="V244" s="727">
        <f t="shared" si="123"/>
        <v>0</v>
      </c>
      <c r="W244" s="666">
        <v>0</v>
      </c>
      <c r="X244" s="727">
        <f t="shared" si="124"/>
        <v>0</v>
      </c>
      <c r="Y244" s="702">
        <f t="shared" si="125"/>
        <v>0</v>
      </c>
      <c r="Z244" s="1"/>
      <c r="AA244" s="1"/>
    </row>
    <row r="245" spans="1:27" s="2" customFormat="1" ht="13.5" thickBot="1" x14ac:dyDescent="0.25">
      <c r="A245" s="73"/>
      <c r="B245" s="73"/>
      <c r="C245" s="73"/>
      <c r="D245" s="73"/>
      <c r="E245" s="73"/>
      <c r="F245" s="73"/>
      <c r="G245" s="659"/>
      <c r="H245" s="667">
        <v>0</v>
      </c>
      <c r="I245" s="702">
        <f t="shared" si="117"/>
        <v>0</v>
      </c>
      <c r="J245" s="707">
        <v>0</v>
      </c>
      <c r="K245" s="666">
        <v>0</v>
      </c>
      <c r="L245" s="727">
        <f>K245*J245</f>
        <v>0</v>
      </c>
      <c r="M245" s="666">
        <v>0</v>
      </c>
      <c r="N245" s="727">
        <f t="shared" si="119"/>
        <v>0</v>
      </c>
      <c r="O245" s="666">
        <v>0</v>
      </c>
      <c r="P245" s="727">
        <f t="shared" si="120"/>
        <v>0</v>
      </c>
      <c r="Q245" s="666">
        <v>0</v>
      </c>
      <c r="R245" s="727">
        <f t="shared" si="121"/>
        <v>0</v>
      </c>
      <c r="S245" s="666">
        <v>0</v>
      </c>
      <c r="T245" s="727">
        <f t="shared" si="122"/>
        <v>0</v>
      </c>
      <c r="U245" s="666">
        <v>0</v>
      </c>
      <c r="V245" s="727">
        <f t="shared" si="123"/>
        <v>0</v>
      </c>
      <c r="W245" s="666">
        <v>0</v>
      </c>
      <c r="X245" s="727">
        <f t="shared" si="124"/>
        <v>0</v>
      </c>
      <c r="Y245" s="702">
        <f t="shared" si="125"/>
        <v>0</v>
      </c>
      <c r="Z245" s="1"/>
      <c r="AA245" s="1"/>
    </row>
    <row r="246" spans="1:27" s="2" customFormat="1" ht="13.5" thickBot="1" x14ac:dyDescent="0.25">
      <c r="A246" s="721" t="s">
        <v>246</v>
      </c>
      <c r="B246" s="722"/>
      <c r="C246" s="722"/>
      <c r="D246" s="722"/>
      <c r="E246" s="722"/>
      <c r="F246" s="722"/>
      <c r="G246" s="723"/>
      <c r="H246" s="724">
        <f>SUM(H230:H245)</f>
        <v>0</v>
      </c>
      <c r="I246" s="704">
        <f>SUM(I230:I245)</f>
        <v>0</v>
      </c>
      <c r="J246" s="725"/>
      <c r="K246" s="665">
        <f t="shared" ref="K246:Y246" si="126">SUM(K230:K245)</f>
        <v>0</v>
      </c>
      <c r="L246" s="713">
        <f t="shared" si="126"/>
        <v>0</v>
      </c>
      <c r="M246" s="665">
        <f t="shared" si="126"/>
        <v>0</v>
      </c>
      <c r="N246" s="713">
        <f t="shared" si="126"/>
        <v>0</v>
      </c>
      <c r="O246" s="665">
        <f t="shared" si="126"/>
        <v>0</v>
      </c>
      <c r="P246" s="713">
        <f t="shared" si="126"/>
        <v>0</v>
      </c>
      <c r="Q246" s="665">
        <f t="shared" si="126"/>
        <v>0</v>
      </c>
      <c r="R246" s="713">
        <f t="shared" si="126"/>
        <v>0</v>
      </c>
      <c r="S246" s="665">
        <f t="shared" si="126"/>
        <v>0</v>
      </c>
      <c r="T246" s="713">
        <f t="shared" si="126"/>
        <v>0</v>
      </c>
      <c r="U246" s="665">
        <f t="shared" si="126"/>
        <v>0</v>
      </c>
      <c r="V246" s="713">
        <f t="shared" si="126"/>
        <v>0</v>
      </c>
      <c r="W246" s="665">
        <f t="shared" si="126"/>
        <v>0</v>
      </c>
      <c r="X246" s="713">
        <f t="shared" si="126"/>
        <v>0</v>
      </c>
      <c r="Y246" s="732">
        <f t="shared" si="126"/>
        <v>0</v>
      </c>
      <c r="Z246" s="733" t="b">
        <f>I246='Financial Report'!J147</f>
        <v>1</v>
      </c>
      <c r="AA246" s="735" t="b">
        <f>Y246='Financial Report'!K147</f>
        <v>1</v>
      </c>
    </row>
    <row r="247" spans="1:27" s="2" customFormat="1" ht="15.75" x14ac:dyDescent="0.2">
      <c r="A247" s="673" t="s">
        <v>247</v>
      </c>
      <c r="B247" s="672"/>
      <c r="C247" s="672"/>
      <c r="D247" s="672"/>
      <c r="E247" s="672"/>
      <c r="F247" s="672"/>
      <c r="G247" s="699"/>
      <c r="H247" s="672"/>
      <c r="I247" s="699"/>
      <c r="J247" s="699"/>
      <c r="K247" s="671"/>
      <c r="L247" s="699"/>
      <c r="M247" s="671"/>
      <c r="N247" s="699"/>
      <c r="O247" s="671"/>
      <c r="P247" s="699"/>
      <c r="Q247" s="671"/>
      <c r="R247" s="699"/>
      <c r="S247" s="671"/>
      <c r="T247" s="699"/>
      <c r="U247" s="671"/>
      <c r="V247" s="699"/>
      <c r="W247" s="671"/>
      <c r="X247" s="699"/>
      <c r="Y247" s="716"/>
      <c r="Z247" s="1"/>
      <c r="AA247" s="1"/>
    </row>
    <row r="248" spans="1:27" s="2" customFormat="1" x14ac:dyDescent="0.2">
      <c r="A248" s="670"/>
      <c r="B248" s="73"/>
      <c r="C248" s="73"/>
      <c r="D248" s="73"/>
      <c r="E248" s="73"/>
      <c r="F248" s="73"/>
      <c r="G248" s="659"/>
      <c r="H248" s="667">
        <v>0</v>
      </c>
      <c r="I248" s="702">
        <f t="shared" ref="I248:I264" si="127">G248*H248</f>
        <v>0</v>
      </c>
      <c r="J248" s="707">
        <v>0</v>
      </c>
      <c r="K248" s="666">
        <v>0</v>
      </c>
      <c r="L248" s="727">
        <f t="shared" ref="L248:L264" si="128">K248*$J248</f>
        <v>0</v>
      </c>
      <c r="M248" s="666">
        <v>0</v>
      </c>
      <c r="N248" s="727">
        <f t="shared" ref="N248:N264" si="129">M248*$J248</f>
        <v>0</v>
      </c>
      <c r="O248" s="666">
        <v>0</v>
      </c>
      <c r="P248" s="727">
        <f t="shared" ref="P248:P264" si="130">O248*$J248</f>
        <v>0</v>
      </c>
      <c r="Q248" s="666">
        <v>0</v>
      </c>
      <c r="R248" s="727">
        <f t="shared" ref="R248:R264" si="131">Q248*$J248</f>
        <v>0</v>
      </c>
      <c r="S248" s="666">
        <v>0</v>
      </c>
      <c r="T248" s="727">
        <f t="shared" ref="T248:T264" si="132">S248*$J248</f>
        <v>0</v>
      </c>
      <c r="U248" s="666">
        <v>0</v>
      </c>
      <c r="V248" s="727">
        <f t="shared" ref="V248:V264" si="133">U248*$J248</f>
        <v>0</v>
      </c>
      <c r="W248" s="666">
        <v>0</v>
      </c>
      <c r="X248" s="727">
        <f t="shared" ref="X248:X264" si="134">W248*$J248</f>
        <v>0</v>
      </c>
      <c r="Y248" s="702">
        <f>L248+N248+P248+R248+T248+V248+X248</f>
        <v>0</v>
      </c>
      <c r="Z248" s="1"/>
      <c r="AA248" s="1"/>
    </row>
    <row r="249" spans="1:27" s="2" customFormat="1" x14ac:dyDescent="0.2">
      <c r="A249" s="670"/>
      <c r="B249" s="73"/>
      <c r="C249" s="73"/>
      <c r="D249" s="73"/>
      <c r="E249" s="73"/>
      <c r="F249" s="73"/>
      <c r="G249" s="659"/>
      <c r="H249" s="667">
        <v>0</v>
      </c>
      <c r="I249" s="702">
        <f t="shared" si="127"/>
        <v>0</v>
      </c>
      <c r="J249" s="707">
        <v>0</v>
      </c>
      <c r="K249" s="666">
        <v>0</v>
      </c>
      <c r="L249" s="727">
        <f t="shared" si="128"/>
        <v>0</v>
      </c>
      <c r="M249" s="666">
        <v>0</v>
      </c>
      <c r="N249" s="727">
        <f t="shared" si="129"/>
        <v>0</v>
      </c>
      <c r="O249" s="666">
        <v>0</v>
      </c>
      <c r="P249" s="727">
        <f t="shared" si="130"/>
        <v>0</v>
      </c>
      <c r="Q249" s="666">
        <v>0</v>
      </c>
      <c r="R249" s="727">
        <f t="shared" si="131"/>
        <v>0</v>
      </c>
      <c r="S249" s="666">
        <v>0</v>
      </c>
      <c r="T249" s="727">
        <f t="shared" si="132"/>
        <v>0</v>
      </c>
      <c r="U249" s="666">
        <v>0</v>
      </c>
      <c r="V249" s="727">
        <f t="shared" si="133"/>
        <v>0</v>
      </c>
      <c r="W249" s="666">
        <v>0</v>
      </c>
      <c r="X249" s="727">
        <f t="shared" si="134"/>
        <v>0</v>
      </c>
      <c r="Y249" s="702">
        <f t="shared" ref="Y249:Y264" si="135">L249+N249+P249+R249+T249+V249+X249</f>
        <v>0</v>
      </c>
      <c r="Z249" s="1"/>
      <c r="AA249" s="1"/>
    </row>
    <row r="250" spans="1:27" s="2" customFormat="1" x14ac:dyDescent="0.2">
      <c r="A250" s="670"/>
      <c r="B250" s="73"/>
      <c r="C250" s="73"/>
      <c r="D250" s="73"/>
      <c r="E250" s="73"/>
      <c r="F250" s="73"/>
      <c r="G250" s="659"/>
      <c r="H250" s="667">
        <v>0</v>
      </c>
      <c r="I250" s="702">
        <f t="shared" si="127"/>
        <v>0</v>
      </c>
      <c r="J250" s="707">
        <v>0</v>
      </c>
      <c r="K250" s="666">
        <v>0</v>
      </c>
      <c r="L250" s="727">
        <f t="shared" si="128"/>
        <v>0</v>
      </c>
      <c r="M250" s="666">
        <v>0</v>
      </c>
      <c r="N250" s="727">
        <f t="shared" si="129"/>
        <v>0</v>
      </c>
      <c r="O250" s="666">
        <v>0</v>
      </c>
      <c r="P250" s="727">
        <f t="shared" si="130"/>
        <v>0</v>
      </c>
      <c r="Q250" s="666">
        <v>0</v>
      </c>
      <c r="R250" s="727">
        <f t="shared" si="131"/>
        <v>0</v>
      </c>
      <c r="S250" s="666">
        <v>0</v>
      </c>
      <c r="T250" s="727">
        <f t="shared" si="132"/>
        <v>0</v>
      </c>
      <c r="U250" s="666">
        <v>0</v>
      </c>
      <c r="V250" s="727">
        <f t="shared" si="133"/>
        <v>0</v>
      </c>
      <c r="W250" s="666">
        <v>0</v>
      </c>
      <c r="X250" s="727">
        <f t="shared" si="134"/>
        <v>0</v>
      </c>
      <c r="Y250" s="702">
        <f t="shared" si="135"/>
        <v>0</v>
      </c>
      <c r="Z250" s="1"/>
      <c r="AA250" s="1"/>
    </row>
    <row r="251" spans="1:27" s="2" customFormat="1" x14ac:dyDescent="0.2">
      <c r="A251" s="73"/>
      <c r="B251" s="73"/>
      <c r="C251" s="73"/>
      <c r="D251" s="73"/>
      <c r="E251" s="73"/>
      <c r="F251" s="73"/>
      <c r="G251" s="659"/>
      <c r="H251" s="667">
        <v>0</v>
      </c>
      <c r="I251" s="702">
        <f t="shared" si="127"/>
        <v>0</v>
      </c>
      <c r="J251" s="707">
        <v>0</v>
      </c>
      <c r="K251" s="666">
        <v>0</v>
      </c>
      <c r="L251" s="727">
        <f t="shared" si="128"/>
        <v>0</v>
      </c>
      <c r="M251" s="666">
        <v>0</v>
      </c>
      <c r="N251" s="727">
        <f t="shared" si="129"/>
        <v>0</v>
      </c>
      <c r="O251" s="666">
        <v>0</v>
      </c>
      <c r="P251" s="727">
        <f t="shared" si="130"/>
        <v>0</v>
      </c>
      <c r="Q251" s="666">
        <v>0</v>
      </c>
      <c r="R251" s="727">
        <f t="shared" si="131"/>
        <v>0</v>
      </c>
      <c r="S251" s="666">
        <v>0</v>
      </c>
      <c r="T251" s="727">
        <f t="shared" si="132"/>
        <v>0</v>
      </c>
      <c r="U251" s="666">
        <v>0</v>
      </c>
      <c r="V251" s="727">
        <f t="shared" si="133"/>
        <v>0</v>
      </c>
      <c r="W251" s="666">
        <v>0</v>
      </c>
      <c r="X251" s="727">
        <f t="shared" si="134"/>
        <v>0</v>
      </c>
      <c r="Y251" s="702">
        <f t="shared" si="135"/>
        <v>0</v>
      </c>
      <c r="Z251" s="1"/>
      <c r="AA251" s="1"/>
    </row>
    <row r="252" spans="1:27" s="2" customFormat="1" x14ac:dyDescent="0.2">
      <c r="A252" s="73"/>
      <c r="B252" s="14"/>
      <c r="C252" s="73"/>
      <c r="D252" s="73"/>
      <c r="E252" s="73"/>
      <c r="F252" s="73"/>
      <c r="G252" s="659"/>
      <c r="H252" s="667">
        <v>0</v>
      </c>
      <c r="I252" s="702">
        <f t="shared" si="127"/>
        <v>0</v>
      </c>
      <c r="J252" s="707">
        <v>0</v>
      </c>
      <c r="K252" s="666">
        <v>0</v>
      </c>
      <c r="L252" s="727">
        <f t="shared" si="128"/>
        <v>0</v>
      </c>
      <c r="M252" s="666">
        <v>0</v>
      </c>
      <c r="N252" s="727">
        <f t="shared" si="129"/>
        <v>0</v>
      </c>
      <c r="O252" s="666">
        <v>0</v>
      </c>
      <c r="P252" s="727">
        <f t="shared" si="130"/>
        <v>0</v>
      </c>
      <c r="Q252" s="666">
        <v>0</v>
      </c>
      <c r="R252" s="727">
        <f t="shared" si="131"/>
        <v>0</v>
      </c>
      <c r="S252" s="666">
        <v>0</v>
      </c>
      <c r="T252" s="727">
        <f t="shared" si="132"/>
        <v>0</v>
      </c>
      <c r="U252" s="666">
        <v>0</v>
      </c>
      <c r="V252" s="727">
        <f t="shared" si="133"/>
        <v>0</v>
      </c>
      <c r="W252" s="666">
        <v>0</v>
      </c>
      <c r="X252" s="727">
        <f t="shared" si="134"/>
        <v>0</v>
      </c>
      <c r="Y252" s="702">
        <f t="shared" si="135"/>
        <v>0</v>
      </c>
      <c r="Z252" s="1"/>
      <c r="AA252" s="1"/>
    </row>
    <row r="253" spans="1:27" s="2" customFormat="1" x14ac:dyDescent="0.2">
      <c r="A253" s="14"/>
      <c r="B253" s="14"/>
      <c r="C253" s="73"/>
      <c r="D253" s="73"/>
      <c r="E253" s="73"/>
      <c r="F253" s="14"/>
      <c r="G253" s="659"/>
      <c r="H253" s="667">
        <v>0</v>
      </c>
      <c r="I253" s="702">
        <f t="shared" si="127"/>
        <v>0</v>
      </c>
      <c r="J253" s="707">
        <v>0</v>
      </c>
      <c r="K253" s="666">
        <v>0</v>
      </c>
      <c r="L253" s="727">
        <f t="shared" si="128"/>
        <v>0</v>
      </c>
      <c r="M253" s="666">
        <v>0</v>
      </c>
      <c r="N253" s="727">
        <f t="shared" si="129"/>
        <v>0</v>
      </c>
      <c r="O253" s="666">
        <v>0</v>
      </c>
      <c r="P253" s="727">
        <f t="shared" si="130"/>
        <v>0</v>
      </c>
      <c r="Q253" s="666">
        <v>0</v>
      </c>
      <c r="R253" s="727">
        <f t="shared" si="131"/>
        <v>0</v>
      </c>
      <c r="S253" s="666">
        <v>0</v>
      </c>
      <c r="T253" s="727">
        <f t="shared" si="132"/>
        <v>0</v>
      </c>
      <c r="U253" s="666">
        <v>0</v>
      </c>
      <c r="V253" s="727">
        <f t="shared" si="133"/>
        <v>0</v>
      </c>
      <c r="W253" s="666">
        <v>0</v>
      </c>
      <c r="X253" s="727">
        <f t="shared" si="134"/>
        <v>0</v>
      </c>
      <c r="Y253" s="702">
        <f t="shared" si="135"/>
        <v>0</v>
      </c>
      <c r="Z253" s="1"/>
      <c r="AA253" s="1"/>
    </row>
    <row r="254" spans="1:27" s="2" customFormat="1" x14ac:dyDescent="0.2">
      <c r="A254" s="14"/>
      <c r="B254" s="14"/>
      <c r="C254" s="73"/>
      <c r="D254" s="73"/>
      <c r="E254" s="73"/>
      <c r="F254" s="14"/>
      <c r="G254" s="659"/>
      <c r="H254" s="667">
        <v>0</v>
      </c>
      <c r="I254" s="702">
        <f t="shared" si="127"/>
        <v>0</v>
      </c>
      <c r="J254" s="707">
        <v>0</v>
      </c>
      <c r="K254" s="666">
        <v>0</v>
      </c>
      <c r="L254" s="727">
        <f t="shared" si="128"/>
        <v>0</v>
      </c>
      <c r="M254" s="666">
        <v>0</v>
      </c>
      <c r="N254" s="727">
        <f t="shared" si="129"/>
        <v>0</v>
      </c>
      <c r="O254" s="666">
        <v>0</v>
      </c>
      <c r="P254" s="727">
        <f t="shared" si="130"/>
        <v>0</v>
      </c>
      <c r="Q254" s="666">
        <v>0</v>
      </c>
      <c r="R254" s="727">
        <f t="shared" si="131"/>
        <v>0</v>
      </c>
      <c r="S254" s="666">
        <v>0</v>
      </c>
      <c r="T254" s="727">
        <f t="shared" si="132"/>
        <v>0</v>
      </c>
      <c r="U254" s="666">
        <v>0</v>
      </c>
      <c r="V254" s="727">
        <f t="shared" si="133"/>
        <v>0</v>
      </c>
      <c r="W254" s="666">
        <v>0</v>
      </c>
      <c r="X254" s="727">
        <f t="shared" si="134"/>
        <v>0</v>
      </c>
      <c r="Y254" s="702">
        <f t="shared" si="135"/>
        <v>0</v>
      </c>
      <c r="Z254" s="1"/>
      <c r="AA254" s="1"/>
    </row>
    <row r="255" spans="1:27" s="2" customFormat="1" x14ac:dyDescent="0.2">
      <c r="A255" s="14"/>
      <c r="B255" s="14"/>
      <c r="C255" s="73"/>
      <c r="D255" s="73"/>
      <c r="E255" s="73"/>
      <c r="F255" s="14"/>
      <c r="G255" s="659"/>
      <c r="H255" s="667">
        <v>0</v>
      </c>
      <c r="I255" s="702">
        <f t="shared" si="127"/>
        <v>0</v>
      </c>
      <c r="J255" s="707">
        <v>0</v>
      </c>
      <c r="K255" s="666">
        <v>0</v>
      </c>
      <c r="L255" s="727">
        <f t="shared" si="128"/>
        <v>0</v>
      </c>
      <c r="M255" s="666">
        <v>0</v>
      </c>
      <c r="N255" s="727">
        <f t="shared" si="129"/>
        <v>0</v>
      </c>
      <c r="O255" s="666">
        <v>0</v>
      </c>
      <c r="P255" s="727">
        <f t="shared" si="130"/>
        <v>0</v>
      </c>
      <c r="Q255" s="666">
        <v>0</v>
      </c>
      <c r="R255" s="727">
        <f t="shared" si="131"/>
        <v>0</v>
      </c>
      <c r="S255" s="666">
        <v>0</v>
      </c>
      <c r="T255" s="727">
        <f t="shared" si="132"/>
        <v>0</v>
      </c>
      <c r="U255" s="666">
        <v>0</v>
      </c>
      <c r="V255" s="727">
        <f t="shared" si="133"/>
        <v>0</v>
      </c>
      <c r="W255" s="666">
        <v>0</v>
      </c>
      <c r="X255" s="727">
        <f t="shared" si="134"/>
        <v>0</v>
      </c>
      <c r="Y255" s="702">
        <f t="shared" si="135"/>
        <v>0</v>
      </c>
      <c r="Z255" s="1"/>
      <c r="AA255" s="1"/>
    </row>
    <row r="256" spans="1:27" s="2" customFormat="1" x14ac:dyDescent="0.2">
      <c r="A256" s="14"/>
      <c r="B256" s="14"/>
      <c r="C256" s="73"/>
      <c r="D256" s="73"/>
      <c r="E256" s="73"/>
      <c r="F256" s="14"/>
      <c r="G256" s="659"/>
      <c r="H256" s="667">
        <v>0</v>
      </c>
      <c r="I256" s="702">
        <f t="shared" si="127"/>
        <v>0</v>
      </c>
      <c r="J256" s="707">
        <v>0</v>
      </c>
      <c r="K256" s="666">
        <v>0</v>
      </c>
      <c r="L256" s="727">
        <f t="shared" si="128"/>
        <v>0</v>
      </c>
      <c r="M256" s="666">
        <v>0</v>
      </c>
      <c r="N256" s="727">
        <f t="shared" si="129"/>
        <v>0</v>
      </c>
      <c r="O256" s="666">
        <v>0</v>
      </c>
      <c r="P256" s="727">
        <f t="shared" si="130"/>
        <v>0</v>
      </c>
      <c r="Q256" s="666">
        <v>0</v>
      </c>
      <c r="R256" s="727">
        <f t="shared" si="131"/>
        <v>0</v>
      </c>
      <c r="S256" s="666">
        <v>0</v>
      </c>
      <c r="T256" s="727">
        <f t="shared" si="132"/>
        <v>0</v>
      </c>
      <c r="U256" s="666">
        <v>0</v>
      </c>
      <c r="V256" s="727">
        <f t="shared" si="133"/>
        <v>0</v>
      </c>
      <c r="W256" s="666">
        <v>0</v>
      </c>
      <c r="X256" s="727">
        <f t="shared" si="134"/>
        <v>0</v>
      </c>
      <c r="Y256" s="702">
        <f t="shared" si="135"/>
        <v>0</v>
      </c>
      <c r="Z256" s="1"/>
      <c r="AA256" s="1"/>
    </row>
    <row r="257" spans="1:27" s="2" customFormat="1" x14ac:dyDescent="0.2">
      <c r="A257" s="14"/>
      <c r="B257" s="14"/>
      <c r="C257" s="73"/>
      <c r="D257" s="73"/>
      <c r="E257" s="73"/>
      <c r="F257" s="14"/>
      <c r="G257" s="659"/>
      <c r="H257" s="667">
        <v>0</v>
      </c>
      <c r="I257" s="702">
        <f t="shared" si="127"/>
        <v>0</v>
      </c>
      <c r="J257" s="707">
        <v>0</v>
      </c>
      <c r="K257" s="666">
        <v>0</v>
      </c>
      <c r="L257" s="727">
        <f t="shared" si="128"/>
        <v>0</v>
      </c>
      <c r="M257" s="666">
        <v>0</v>
      </c>
      <c r="N257" s="727">
        <f t="shared" si="129"/>
        <v>0</v>
      </c>
      <c r="O257" s="666">
        <v>0</v>
      </c>
      <c r="P257" s="727">
        <f t="shared" si="130"/>
        <v>0</v>
      </c>
      <c r="Q257" s="666">
        <v>0</v>
      </c>
      <c r="R257" s="727">
        <f t="shared" si="131"/>
        <v>0</v>
      </c>
      <c r="S257" s="666">
        <v>0</v>
      </c>
      <c r="T257" s="727">
        <f t="shared" si="132"/>
        <v>0</v>
      </c>
      <c r="U257" s="666">
        <v>0</v>
      </c>
      <c r="V257" s="727">
        <f t="shared" si="133"/>
        <v>0</v>
      </c>
      <c r="W257" s="666">
        <v>0</v>
      </c>
      <c r="X257" s="727">
        <f t="shared" si="134"/>
        <v>0</v>
      </c>
      <c r="Y257" s="702">
        <f t="shared" si="135"/>
        <v>0</v>
      </c>
      <c r="Z257" s="1"/>
      <c r="AA257" s="1"/>
    </row>
    <row r="258" spans="1:27" s="2" customFormat="1" x14ac:dyDescent="0.2">
      <c r="A258" s="14"/>
      <c r="B258" s="14"/>
      <c r="C258" s="73"/>
      <c r="D258" s="73"/>
      <c r="E258" s="73"/>
      <c r="F258" s="14"/>
      <c r="G258" s="659"/>
      <c r="H258" s="667">
        <v>0</v>
      </c>
      <c r="I258" s="702">
        <f t="shared" si="127"/>
        <v>0</v>
      </c>
      <c r="J258" s="707">
        <v>0</v>
      </c>
      <c r="K258" s="666">
        <v>0</v>
      </c>
      <c r="L258" s="727">
        <f t="shared" si="128"/>
        <v>0</v>
      </c>
      <c r="M258" s="666">
        <v>0</v>
      </c>
      <c r="N258" s="727">
        <f t="shared" si="129"/>
        <v>0</v>
      </c>
      <c r="O258" s="666">
        <v>0</v>
      </c>
      <c r="P258" s="727">
        <f t="shared" si="130"/>
        <v>0</v>
      </c>
      <c r="Q258" s="666">
        <v>0</v>
      </c>
      <c r="R258" s="727">
        <f t="shared" si="131"/>
        <v>0</v>
      </c>
      <c r="S258" s="666">
        <v>0</v>
      </c>
      <c r="T258" s="727">
        <f t="shared" si="132"/>
        <v>0</v>
      </c>
      <c r="U258" s="666">
        <v>0</v>
      </c>
      <c r="V258" s="727">
        <f t="shared" si="133"/>
        <v>0</v>
      </c>
      <c r="W258" s="666">
        <v>0</v>
      </c>
      <c r="X258" s="727">
        <f t="shared" si="134"/>
        <v>0</v>
      </c>
      <c r="Y258" s="702">
        <f t="shared" si="135"/>
        <v>0</v>
      </c>
      <c r="Z258" s="1"/>
      <c r="AA258" s="1"/>
    </row>
    <row r="259" spans="1:27" s="2" customFormat="1" x14ac:dyDescent="0.2">
      <c r="A259" s="14"/>
      <c r="B259" s="14"/>
      <c r="C259" s="73"/>
      <c r="D259" s="73"/>
      <c r="E259" s="73"/>
      <c r="F259" s="14"/>
      <c r="G259" s="659"/>
      <c r="H259" s="667">
        <v>0</v>
      </c>
      <c r="I259" s="702">
        <f t="shared" si="127"/>
        <v>0</v>
      </c>
      <c r="J259" s="707">
        <v>0</v>
      </c>
      <c r="K259" s="666">
        <v>0</v>
      </c>
      <c r="L259" s="727">
        <f t="shared" si="128"/>
        <v>0</v>
      </c>
      <c r="M259" s="666">
        <v>0</v>
      </c>
      <c r="N259" s="727">
        <f t="shared" si="129"/>
        <v>0</v>
      </c>
      <c r="O259" s="666">
        <v>0</v>
      </c>
      <c r="P259" s="727">
        <f t="shared" si="130"/>
        <v>0</v>
      </c>
      <c r="Q259" s="666">
        <v>0</v>
      </c>
      <c r="R259" s="727">
        <f t="shared" si="131"/>
        <v>0</v>
      </c>
      <c r="S259" s="666">
        <v>0</v>
      </c>
      <c r="T259" s="727">
        <f t="shared" si="132"/>
        <v>0</v>
      </c>
      <c r="U259" s="666">
        <v>0</v>
      </c>
      <c r="V259" s="727">
        <f t="shared" si="133"/>
        <v>0</v>
      </c>
      <c r="W259" s="666">
        <v>0</v>
      </c>
      <c r="X259" s="727">
        <f t="shared" si="134"/>
        <v>0</v>
      </c>
      <c r="Y259" s="702">
        <f t="shared" si="135"/>
        <v>0</v>
      </c>
      <c r="Z259" s="1"/>
      <c r="AA259" s="1"/>
    </row>
    <row r="260" spans="1:27" s="2" customFormat="1" x14ac:dyDescent="0.2">
      <c r="A260" s="14"/>
      <c r="B260" s="14"/>
      <c r="C260" s="73"/>
      <c r="D260" s="73"/>
      <c r="E260" s="73"/>
      <c r="F260" s="14"/>
      <c r="G260" s="659"/>
      <c r="H260" s="667">
        <v>0</v>
      </c>
      <c r="I260" s="702">
        <f t="shared" si="127"/>
        <v>0</v>
      </c>
      <c r="J260" s="707">
        <v>0</v>
      </c>
      <c r="K260" s="666">
        <v>0</v>
      </c>
      <c r="L260" s="727">
        <f t="shared" si="128"/>
        <v>0</v>
      </c>
      <c r="M260" s="666">
        <v>0</v>
      </c>
      <c r="N260" s="727">
        <f t="shared" si="129"/>
        <v>0</v>
      </c>
      <c r="O260" s="666">
        <v>0</v>
      </c>
      <c r="P260" s="727">
        <f t="shared" si="130"/>
        <v>0</v>
      </c>
      <c r="Q260" s="666">
        <v>0</v>
      </c>
      <c r="R260" s="727">
        <f t="shared" si="131"/>
        <v>0</v>
      </c>
      <c r="S260" s="666">
        <v>0</v>
      </c>
      <c r="T260" s="727">
        <f t="shared" si="132"/>
        <v>0</v>
      </c>
      <c r="U260" s="666">
        <v>0</v>
      </c>
      <c r="V260" s="727">
        <f t="shared" si="133"/>
        <v>0</v>
      </c>
      <c r="W260" s="666">
        <v>0</v>
      </c>
      <c r="X260" s="727">
        <f t="shared" si="134"/>
        <v>0</v>
      </c>
      <c r="Y260" s="702">
        <f t="shared" si="135"/>
        <v>0</v>
      </c>
      <c r="Z260" s="1"/>
      <c r="AA260" s="1"/>
    </row>
    <row r="261" spans="1:27" s="2" customFormat="1" x14ac:dyDescent="0.2">
      <c r="A261" s="14"/>
      <c r="B261" s="14"/>
      <c r="C261" s="73"/>
      <c r="D261" s="73"/>
      <c r="E261" s="14"/>
      <c r="F261" s="14"/>
      <c r="G261" s="659"/>
      <c r="H261" s="667">
        <v>0</v>
      </c>
      <c r="I261" s="702">
        <f t="shared" si="127"/>
        <v>0</v>
      </c>
      <c r="J261" s="707">
        <v>0</v>
      </c>
      <c r="K261" s="666">
        <v>0</v>
      </c>
      <c r="L261" s="727">
        <f t="shared" si="128"/>
        <v>0</v>
      </c>
      <c r="M261" s="666">
        <v>0</v>
      </c>
      <c r="N261" s="727">
        <f t="shared" si="129"/>
        <v>0</v>
      </c>
      <c r="O261" s="666">
        <v>0</v>
      </c>
      <c r="P261" s="727">
        <f t="shared" si="130"/>
        <v>0</v>
      </c>
      <c r="Q261" s="666">
        <v>0</v>
      </c>
      <c r="R261" s="727">
        <f t="shared" si="131"/>
        <v>0</v>
      </c>
      <c r="S261" s="666">
        <v>0</v>
      </c>
      <c r="T261" s="727">
        <f t="shared" si="132"/>
        <v>0</v>
      </c>
      <c r="U261" s="666">
        <v>0</v>
      </c>
      <c r="V261" s="727">
        <f t="shared" si="133"/>
        <v>0</v>
      </c>
      <c r="W261" s="666">
        <v>0</v>
      </c>
      <c r="X261" s="727">
        <f t="shared" si="134"/>
        <v>0</v>
      </c>
      <c r="Y261" s="702">
        <f t="shared" si="135"/>
        <v>0</v>
      </c>
      <c r="Z261" s="1"/>
      <c r="AA261" s="1"/>
    </row>
    <row r="262" spans="1:27" s="2" customFormat="1" x14ac:dyDescent="0.2">
      <c r="A262" s="14"/>
      <c r="B262" s="14"/>
      <c r="C262" s="73"/>
      <c r="D262" s="73"/>
      <c r="E262" s="14"/>
      <c r="F262" s="14"/>
      <c r="G262" s="659"/>
      <c r="H262" s="667">
        <v>0</v>
      </c>
      <c r="I262" s="702">
        <f t="shared" si="127"/>
        <v>0</v>
      </c>
      <c r="J262" s="707">
        <v>0</v>
      </c>
      <c r="K262" s="666">
        <v>0</v>
      </c>
      <c r="L262" s="727">
        <f t="shared" si="128"/>
        <v>0</v>
      </c>
      <c r="M262" s="666">
        <v>0</v>
      </c>
      <c r="N262" s="727">
        <f t="shared" si="129"/>
        <v>0</v>
      </c>
      <c r="O262" s="666">
        <v>0</v>
      </c>
      <c r="P262" s="727">
        <f t="shared" si="130"/>
        <v>0</v>
      </c>
      <c r="Q262" s="666">
        <v>0</v>
      </c>
      <c r="R262" s="727">
        <f t="shared" si="131"/>
        <v>0</v>
      </c>
      <c r="S262" s="666">
        <v>0</v>
      </c>
      <c r="T262" s="727">
        <f t="shared" si="132"/>
        <v>0</v>
      </c>
      <c r="U262" s="666">
        <v>0</v>
      </c>
      <c r="V262" s="727">
        <f t="shared" si="133"/>
        <v>0</v>
      </c>
      <c r="W262" s="666">
        <v>0</v>
      </c>
      <c r="X262" s="727">
        <f t="shared" si="134"/>
        <v>0</v>
      </c>
      <c r="Y262" s="702">
        <f t="shared" si="135"/>
        <v>0</v>
      </c>
      <c r="Z262" s="1"/>
      <c r="AA262" s="1"/>
    </row>
    <row r="263" spans="1:27" s="2" customFormat="1" x14ac:dyDescent="0.2">
      <c r="A263" s="14"/>
      <c r="B263" s="14"/>
      <c r="C263" s="73"/>
      <c r="D263" s="73"/>
      <c r="E263" s="14"/>
      <c r="F263" s="14"/>
      <c r="G263" s="659"/>
      <c r="H263" s="667">
        <v>0</v>
      </c>
      <c r="I263" s="702">
        <f t="shared" si="127"/>
        <v>0</v>
      </c>
      <c r="J263" s="707">
        <v>0</v>
      </c>
      <c r="K263" s="666">
        <v>0</v>
      </c>
      <c r="L263" s="727">
        <f t="shared" si="128"/>
        <v>0</v>
      </c>
      <c r="M263" s="666">
        <v>0</v>
      </c>
      <c r="N263" s="727">
        <f t="shared" si="129"/>
        <v>0</v>
      </c>
      <c r="O263" s="666">
        <v>0</v>
      </c>
      <c r="P263" s="727">
        <f t="shared" si="130"/>
        <v>0</v>
      </c>
      <c r="Q263" s="666">
        <v>0</v>
      </c>
      <c r="R263" s="727">
        <f t="shared" si="131"/>
        <v>0</v>
      </c>
      <c r="S263" s="666">
        <v>0</v>
      </c>
      <c r="T263" s="727">
        <f t="shared" si="132"/>
        <v>0</v>
      </c>
      <c r="U263" s="666">
        <v>0</v>
      </c>
      <c r="V263" s="727">
        <f t="shared" si="133"/>
        <v>0</v>
      </c>
      <c r="W263" s="666">
        <v>0</v>
      </c>
      <c r="X263" s="727">
        <f t="shared" si="134"/>
        <v>0</v>
      </c>
      <c r="Y263" s="702">
        <f t="shared" si="135"/>
        <v>0</v>
      </c>
      <c r="Z263" s="1"/>
      <c r="AA263" s="1"/>
    </row>
    <row r="264" spans="1:27" s="2" customFormat="1" ht="13.5" thickBot="1" x14ac:dyDescent="0.25">
      <c r="A264" s="668"/>
      <c r="B264" s="668"/>
      <c r="C264" s="669"/>
      <c r="D264" s="73"/>
      <c r="E264" s="668"/>
      <c r="F264" s="668"/>
      <c r="G264" s="659"/>
      <c r="H264" s="667">
        <v>0</v>
      </c>
      <c r="I264" s="703">
        <f t="shared" si="127"/>
        <v>0</v>
      </c>
      <c r="J264" s="707">
        <v>0</v>
      </c>
      <c r="K264" s="666">
        <v>0</v>
      </c>
      <c r="L264" s="727">
        <f t="shared" si="128"/>
        <v>0</v>
      </c>
      <c r="M264" s="666">
        <v>0</v>
      </c>
      <c r="N264" s="727">
        <f t="shared" si="129"/>
        <v>0</v>
      </c>
      <c r="O264" s="666">
        <v>0</v>
      </c>
      <c r="P264" s="727">
        <f t="shared" si="130"/>
        <v>0</v>
      </c>
      <c r="Q264" s="666">
        <v>0</v>
      </c>
      <c r="R264" s="727">
        <f t="shared" si="131"/>
        <v>0</v>
      </c>
      <c r="S264" s="666">
        <v>0</v>
      </c>
      <c r="T264" s="727">
        <f t="shared" si="132"/>
        <v>0</v>
      </c>
      <c r="U264" s="666">
        <v>0</v>
      </c>
      <c r="V264" s="727">
        <f t="shared" si="133"/>
        <v>0</v>
      </c>
      <c r="W264" s="666">
        <v>0</v>
      </c>
      <c r="X264" s="727">
        <f t="shared" si="134"/>
        <v>0</v>
      </c>
      <c r="Y264" s="702">
        <f t="shared" si="135"/>
        <v>0</v>
      </c>
      <c r="Z264" s="1"/>
      <c r="AA264" s="1"/>
    </row>
    <row r="265" spans="1:27" s="2" customFormat="1" ht="13.5" thickBot="1" x14ac:dyDescent="0.25">
      <c r="A265" s="721" t="s">
        <v>246</v>
      </c>
      <c r="B265" s="722"/>
      <c r="C265" s="722"/>
      <c r="D265" s="722"/>
      <c r="E265" s="722"/>
      <c r="F265" s="722"/>
      <c r="G265" s="723"/>
      <c r="H265" s="724">
        <f>SUM(H248:H264)</f>
        <v>0</v>
      </c>
      <c r="I265" s="704">
        <f>SUM(I248:I264)</f>
        <v>0</v>
      </c>
      <c r="J265" s="729"/>
      <c r="K265" s="665">
        <f t="shared" ref="K265:Y265" si="136">SUM(K248:K264)</f>
        <v>0</v>
      </c>
      <c r="L265" s="713">
        <f t="shared" si="136"/>
        <v>0</v>
      </c>
      <c r="M265" s="665">
        <f t="shared" si="136"/>
        <v>0</v>
      </c>
      <c r="N265" s="713">
        <f t="shared" si="136"/>
        <v>0</v>
      </c>
      <c r="O265" s="665">
        <f t="shared" si="136"/>
        <v>0</v>
      </c>
      <c r="P265" s="713">
        <f t="shared" si="136"/>
        <v>0</v>
      </c>
      <c r="Q265" s="665">
        <f t="shared" si="136"/>
        <v>0</v>
      </c>
      <c r="R265" s="713">
        <f t="shared" si="136"/>
        <v>0</v>
      </c>
      <c r="S265" s="665">
        <f t="shared" si="136"/>
        <v>0</v>
      </c>
      <c r="T265" s="713">
        <f t="shared" si="136"/>
        <v>0</v>
      </c>
      <c r="U265" s="665">
        <f t="shared" si="136"/>
        <v>0</v>
      </c>
      <c r="V265" s="713">
        <f t="shared" si="136"/>
        <v>0</v>
      </c>
      <c r="W265" s="665">
        <f t="shared" si="136"/>
        <v>0</v>
      </c>
      <c r="X265" s="713">
        <f t="shared" si="136"/>
        <v>0</v>
      </c>
      <c r="Y265" s="732">
        <f t="shared" si="136"/>
        <v>0</v>
      </c>
      <c r="Z265" s="733" t="b">
        <f>I265='Financial Report'!J148</f>
        <v>1</v>
      </c>
      <c r="AA265" s="735" t="b">
        <f>Y265='Financial Report'!K148</f>
        <v>1</v>
      </c>
    </row>
    <row r="266" spans="1:27" s="2" customFormat="1" x14ac:dyDescent="0.2">
      <c r="A266" s="7"/>
      <c r="B266" s="7"/>
      <c r="C266" s="7"/>
      <c r="D266" s="7"/>
      <c r="E266" s="7"/>
      <c r="F266" s="730"/>
      <c r="G266" s="705"/>
      <c r="H266" s="7"/>
      <c r="I266" s="705"/>
      <c r="J266" s="660"/>
      <c r="K266" s="731" t="s">
        <v>44</v>
      </c>
      <c r="L266" s="712">
        <f>L246+L265</f>
        <v>0</v>
      </c>
      <c r="M266" s="750">
        <f>M246+M265</f>
        <v>0</v>
      </c>
      <c r="N266" s="712">
        <f t="shared" ref="N266" si="137">N246+N265</f>
        <v>0</v>
      </c>
      <c r="O266" s="750">
        <f t="shared" ref="O266" si="138">O246+O265</f>
        <v>0</v>
      </c>
      <c r="P266" s="712">
        <f t="shared" ref="P266" si="139">P246+P265</f>
        <v>0</v>
      </c>
      <c r="Q266" s="750">
        <f t="shared" ref="Q266" si="140">Q246+Q265</f>
        <v>0</v>
      </c>
      <c r="R266" s="712">
        <f t="shared" ref="R266" si="141">R246+R265</f>
        <v>0</v>
      </c>
      <c r="S266" s="750">
        <f t="shared" ref="S266" si="142">S246+S265</f>
        <v>0</v>
      </c>
      <c r="T266" s="712">
        <f t="shared" ref="T266" si="143">T246+T265</f>
        <v>0</v>
      </c>
      <c r="U266" s="750">
        <f t="shared" ref="U266" si="144">U246+U265</f>
        <v>0</v>
      </c>
      <c r="V266" s="712">
        <f t="shared" ref="V266" si="145">V246+V265</f>
        <v>0</v>
      </c>
      <c r="W266" s="750">
        <f t="shared" ref="W266" si="146">W246+W265</f>
        <v>0</v>
      </c>
      <c r="X266" s="712" t="s">
        <v>44</v>
      </c>
      <c r="Y266" s="712">
        <f>Y246+Y265</f>
        <v>0</v>
      </c>
      <c r="Z266" s="1"/>
      <c r="AA266" s="1"/>
    </row>
    <row r="267" spans="1:27" s="2" customFormat="1" x14ac:dyDescent="0.2">
      <c r="G267" s="708"/>
      <c r="I267" s="708"/>
      <c r="J267" s="708"/>
      <c r="L267" s="708"/>
      <c r="N267" s="708"/>
      <c r="P267" s="708"/>
      <c r="R267" s="708"/>
      <c r="T267" s="708"/>
      <c r="V267" s="708"/>
      <c r="X267" s="708"/>
      <c r="Y267" s="708"/>
    </row>
    <row r="268" spans="1:27" s="2" customFormat="1" ht="15.75" x14ac:dyDescent="0.2">
      <c r="A268" s="943" t="s">
        <v>268</v>
      </c>
      <c r="B268" s="944"/>
      <c r="C268" s="944"/>
      <c r="D268" s="944"/>
      <c r="E268" s="944"/>
      <c r="F268" s="944"/>
      <c r="G268" s="944"/>
      <c r="H268" s="944"/>
      <c r="I268" s="945"/>
      <c r="J268" s="943" t="s">
        <v>264</v>
      </c>
      <c r="K268" s="944"/>
      <c r="L268" s="944"/>
      <c r="M268" s="944"/>
      <c r="N268" s="944"/>
      <c r="O268" s="944"/>
      <c r="P268" s="944"/>
      <c r="Q268" s="944"/>
      <c r="R268" s="944"/>
      <c r="S268" s="944"/>
      <c r="T268" s="944"/>
      <c r="U268" s="944"/>
      <c r="V268" s="944"/>
      <c r="W268" s="944"/>
      <c r="X268" s="944"/>
      <c r="Y268" s="945"/>
      <c r="Z268" s="1"/>
      <c r="AA268" s="1"/>
    </row>
    <row r="269" spans="1:27" s="2" customFormat="1" ht="38.25" x14ac:dyDescent="0.2">
      <c r="A269" s="677" t="s">
        <v>41</v>
      </c>
      <c r="B269" s="677" t="s">
        <v>42</v>
      </c>
      <c r="C269" s="677" t="s">
        <v>43</v>
      </c>
      <c r="D269" s="677" t="s">
        <v>165</v>
      </c>
      <c r="E269" s="677" t="s">
        <v>263</v>
      </c>
      <c r="F269" s="677" t="s">
        <v>154</v>
      </c>
      <c r="G269" s="694" t="s">
        <v>277</v>
      </c>
      <c r="H269" s="10" t="s">
        <v>262</v>
      </c>
      <c r="I269" s="694" t="s">
        <v>278</v>
      </c>
      <c r="J269" s="706" t="s">
        <v>279</v>
      </c>
      <c r="K269" s="675" t="s">
        <v>261</v>
      </c>
      <c r="L269" s="710" t="s">
        <v>260</v>
      </c>
      <c r="M269" s="676" t="s">
        <v>259</v>
      </c>
      <c r="N269" s="714" t="s">
        <v>258</v>
      </c>
      <c r="O269" s="675" t="s">
        <v>257</v>
      </c>
      <c r="P269" s="710" t="s">
        <v>256</v>
      </c>
      <c r="Q269" s="676" t="s">
        <v>255</v>
      </c>
      <c r="R269" s="714" t="s">
        <v>254</v>
      </c>
      <c r="S269" s="675" t="s">
        <v>253</v>
      </c>
      <c r="T269" s="710" t="s">
        <v>252</v>
      </c>
      <c r="U269" s="676" t="s">
        <v>251</v>
      </c>
      <c r="V269" s="714" t="s">
        <v>250</v>
      </c>
      <c r="W269" s="675" t="s">
        <v>249</v>
      </c>
      <c r="X269" s="710" t="s">
        <v>248</v>
      </c>
      <c r="Y269" s="706" t="s">
        <v>62</v>
      </c>
      <c r="Z269" s="1"/>
      <c r="AA269" s="1"/>
    </row>
    <row r="270" spans="1:27" s="2" customFormat="1" ht="15.75" x14ac:dyDescent="0.2">
      <c r="A270" s="674" t="s">
        <v>19</v>
      </c>
      <c r="B270" s="208"/>
      <c r="C270" s="208"/>
      <c r="D270" s="208"/>
      <c r="E270" s="208"/>
      <c r="F270" s="208"/>
      <c r="G270" s="698"/>
      <c r="H270" s="208"/>
      <c r="I270" s="698"/>
      <c r="J270" s="698"/>
      <c r="K270" s="208"/>
      <c r="L270" s="698"/>
      <c r="M270" s="208"/>
      <c r="N270" s="698"/>
      <c r="O270" s="208"/>
      <c r="P270" s="698"/>
      <c r="Q270" s="208"/>
      <c r="R270" s="698"/>
      <c r="S270" s="208"/>
      <c r="T270" s="698"/>
      <c r="U270" s="208"/>
      <c r="V270" s="698"/>
      <c r="W270" s="208"/>
      <c r="X270" s="698"/>
      <c r="Y270" s="715"/>
      <c r="Z270" s="1"/>
      <c r="AA270" s="1"/>
    </row>
    <row r="271" spans="1:27" s="2" customFormat="1" x14ac:dyDescent="0.2">
      <c r="A271" s="670"/>
      <c r="B271" s="73"/>
      <c r="C271" s="73"/>
      <c r="D271" s="73"/>
      <c r="E271" s="73"/>
      <c r="F271" s="73"/>
      <c r="G271" s="659"/>
      <c r="H271" s="667">
        <v>0</v>
      </c>
      <c r="I271" s="702">
        <f t="shared" ref="I271:I286" si="147">G271*H271</f>
        <v>0</v>
      </c>
      <c r="J271" s="707">
        <v>0</v>
      </c>
      <c r="K271" s="666">
        <v>0</v>
      </c>
      <c r="L271" s="727">
        <f t="shared" ref="L271:L285" si="148">K271*$J271</f>
        <v>0</v>
      </c>
      <c r="M271" s="666">
        <v>0</v>
      </c>
      <c r="N271" s="727">
        <f t="shared" ref="N271:N286" si="149">M271*$J271</f>
        <v>0</v>
      </c>
      <c r="O271" s="666">
        <v>0</v>
      </c>
      <c r="P271" s="727">
        <f t="shared" ref="P271:P286" si="150">O271*$J271</f>
        <v>0</v>
      </c>
      <c r="Q271" s="666">
        <v>0</v>
      </c>
      <c r="R271" s="727">
        <f t="shared" ref="R271:R286" si="151">Q271*$J271</f>
        <v>0</v>
      </c>
      <c r="S271" s="666">
        <v>0</v>
      </c>
      <c r="T271" s="727">
        <f t="shared" ref="T271:T286" si="152">S271*$J271</f>
        <v>0</v>
      </c>
      <c r="U271" s="666">
        <v>0</v>
      </c>
      <c r="V271" s="727">
        <f t="shared" ref="V271:V286" si="153">U271*$J271</f>
        <v>0</v>
      </c>
      <c r="W271" s="666">
        <v>0</v>
      </c>
      <c r="X271" s="727">
        <f t="shared" ref="X271:X286" si="154">W271*$J271</f>
        <v>0</v>
      </c>
      <c r="Y271" s="702">
        <f>L271+N271+P271+R271+T271+V271+X271</f>
        <v>0</v>
      </c>
      <c r="Z271" s="728"/>
      <c r="AA271" s="1"/>
    </row>
    <row r="272" spans="1:27" s="2" customFormat="1" x14ac:dyDescent="0.2">
      <c r="A272" s="670"/>
      <c r="B272" s="73"/>
      <c r="C272" s="73"/>
      <c r="D272" s="73"/>
      <c r="E272" s="73"/>
      <c r="F272" s="73"/>
      <c r="G272" s="659"/>
      <c r="H272" s="667">
        <v>0</v>
      </c>
      <c r="I272" s="702">
        <f t="shared" si="147"/>
        <v>0</v>
      </c>
      <c r="J272" s="707">
        <v>0</v>
      </c>
      <c r="K272" s="666">
        <v>0</v>
      </c>
      <c r="L272" s="727">
        <f t="shared" si="148"/>
        <v>0</v>
      </c>
      <c r="M272" s="666">
        <v>0</v>
      </c>
      <c r="N272" s="727">
        <f t="shared" si="149"/>
        <v>0</v>
      </c>
      <c r="O272" s="666">
        <v>0</v>
      </c>
      <c r="P272" s="727">
        <f t="shared" si="150"/>
        <v>0</v>
      </c>
      <c r="Q272" s="666">
        <v>0</v>
      </c>
      <c r="R272" s="727">
        <f t="shared" si="151"/>
        <v>0</v>
      </c>
      <c r="S272" s="666">
        <v>0</v>
      </c>
      <c r="T272" s="727">
        <f t="shared" si="152"/>
        <v>0</v>
      </c>
      <c r="U272" s="666">
        <v>0</v>
      </c>
      <c r="V272" s="727">
        <f t="shared" si="153"/>
        <v>0</v>
      </c>
      <c r="W272" s="666">
        <v>0</v>
      </c>
      <c r="X272" s="727">
        <f t="shared" si="154"/>
        <v>0</v>
      </c>
      <c r="Y272" s="702">
        <f t="shared" ref="Y272:Y286" si="155">L272+N272+P272+R272+T272+V272+X272</f>
        <v>0</v>
      </c>
      <c r="Z272" s="1"/>
      <c r="AA272" s="1"/>
    </row>
    <row r="273" spans="1:27" s="2" customFormat="1" x14ac:dyDescent="0.2">
      <c r="A273" s="670"/>
      <c r="B273" s="73"/>
      <c r="C273" s="73"/>
      <c r="D273" s="73"/>
      <c r="E273" s="73"/>
      <c r="F273" s="73"/>
      <c r="G273" s="659"/>
      <c r="H273" s="667">
        <v>0</v>
      </c>
      <c r="I273" s="702">
        <f t="shared" si="147"/>
        <v>0</v>
      </c>
      <c r="J273" s="707">
        <v>0</v>
      </c>
      <c r="K273" s="666">
        <v>0</v>
      </c>
      <c r="L273" s="727">
        <f t="shared" si="148"/>
        <v>0</v>
      </c>
      <c r="M273" s="666">
        <v>0</v>
      </c>
      <c r="N273" s="727">
        <f t="shared" si="149"/>
        <v>0</v>
      </c>
      <c r="O273" s="666">
        <v>0</v>
      </c>
      <c r="P273" s="727">
        <f t="shared" si="150"/>
        <v>0</v>
      </c>
      <c r="Q273" s="666">
        <v>0</v>
      </c>
      <c r="R273" s="727">
        <f t="shared" si="151"/>
        <v>0</v>
      </c>
      <c r="S273" s="666">
        <v>0</v>
      </c>
      <c r="T273" s="727">
        <f t="shared" si="152"/>
        <v>0</v>
      </c>
      <c r="U273" s="666">
        <v>0</v>
      </c>
      <c r="V273" s="727">
        <f t="shared" si="153"/>
        <v>0</v>
      </c>
      <c r="W273" s="666">
        <v>0</v>
      </c>
      <c r="X273" s="727">
        <f t="shared" si="154"/>
        <v>0</v>
      </c>
      <c r="Y273" s="702">
        <f t="shared" si="155"/>
        <v>0</v>
      </c>
      <c r="Z273" s="1"/>
      <c r="AA273" s="1"/>
    </row>
    <row r="274" spans="1:27" s="2" customFormat="1" x14ac:dyDescent="0.2">
      <c r="A274" s="670"/>
      <c r="B274" s="73"/>
      <c r="C274" s="73"/>
      <c r="D274" s="73"/>
      <c r="E274" s="73"/>
      <c r="F274" s="73"/>
      <c r="G274" s="659"/>
      <c r="H274" s="667">
        <v>0</v>
      </c>
      <c r="I274" s="702">
        <f t="shared" si="147"/>
        <v>0</v>
      </c>
      <c r="J274" s="707">
        <v>0</v>
      </c>
      <c r="K274" s="666">
        <v>0</v>
      </c>
      <c r="L274" s="727">
        <f t="shared" si="148"/>
        <v>0</v>
      </c>
      <c r="M274" s="666">
        <v>0</v>
      </c>
      <c r="N274" s="727">
        <f t="shared" si="149"/>
        <v>0</v>
      </c>
      <c r="O274" s="666">
        <v>0</v>
      </c>
      <c r="P274" s="727">
        <f t="shared" si="150"/>
        <v>0</v>
      </c>
      <c r="Q274" s="666">
        <v>0</v>
      </c>
      <c r="R274" s="727">
        <f t="shared" si="151"/>
        <v>0</v>
      </c>
      <c r="S274" s="666">
        <v>0</v>
      </c>
      <c r="T274" s="727">
        <f t="shared" si="152"/>
        <v>0</v>
      </c>
      <c r="U274" s="666">
        <v>0</v>
      </c>
      <c r="V274" s="727">
        <f t="shared" si="153"/>
        <v>0</v>
      </c>
      <c r="W274" s="666">
        <v>0</v>
      </c>
      <c r="X274" s="727">
        <f t="shared" si="154"/>
        <v>0</v>
      </c>
      <c r="Y274" s="702">
        <f t="shared" si="155"/>
        <v>0</v>
      </c>
      <c r="Z274" s="215"/>
      <c r="AA274" s="1"/>
    </row>
    <row r="275" spans="1:27" s="2" customFormat="1" x14ac:dyDescent="0.2">
      <c r="A275" s="670"/>
      <c r="B275" s="73"/>
      <c r="C275" s="73"/>
      <c r="D275" s="73"/>
      <c r="E275" s="73"/>
      <c r="F275" s="73"/>
      <c r="G275" s="659"/>
      <c r="H275" s="667">
        <v>0</v>
      </c>
      <c r="I275" s="702">
        <f t="shared" si="147"/>
        <v>0</v>
      </c>
      <c r="J275" s="707">
        <v>0</v>
      </c>
      <c r="K275" s="666">
        <v>0</v>
      </c>
      <c r="L275" s="727">
        <f t="shared" si="148"/>
        <v>0</v>
      </c>
      <c r="M275" s="666">
        <v>0</v>
      </c>
      <c r="N275" s="727">
        <f t="shared" si="149"/>
        <v>0</v>
      </c>
      <c r="O275" s="666">
        <v>0</v>
      </c>
      <c r="P275" s="727">
        <f t="shared" si="150"/>
        <v>0</v>
      </c>
      <c r="Q275" s="666">
        <v>0</v>
      </c>
      <c r="R275" s="727">
        <f t="shared" si="151"/>
        <v>0</v>
      </c>
      <c r="S275" s="666">
        <v>0</v>
      </c>
      <c r="T275" s="727">
        <f t="shared" si="152"/>
        <v>0</v>
      </c>
      <c r="U275" s="666">
        <v>0</v>
      </c>
      <c r="V275" s="727">
        <f t="shared" si="153"/>
        <v>0</v>
      </c>
      <c r="W275" s="666">
        <v>0</v>
      </c>
      <c r="X275" s="727">
        <f t="shared" si="154"/>
        <v>0</v>
      </c>
      <c r="Y275" s="702">
        <f t="shared" si="155"/>
        <v>0</v>
      </c>
      <c r="Z275" s="1"/>
      <c r="AA275" s="1"/>
    </row>
    <row r="276" spans="1:27" s="2" customFormat="1" x14ac:dyDescent="0.2">
      <c r="A276" s="73"/>
      <c r="B276" s="73"/>
      <c r="C276" s="73"/>
      <c r="D276" s="73"/>
      <c r="E276" s="73"/>
      <c r="F276" s="73"/>
      <c r="G276" s="659"/>
      <c r="H276" s="667">
        <v>0</v>
      </c>
      <c r="I276" s="702">
        <f t="shared" si="147"/>
        <v>0</v>
      </c>
      <c r="J276" s="707">
        <v>0</v>
      </c>
      <c r="K276" s="666">
        <v>0</v>
      </c>
      <c r="L276" s="727">
        <f t="shared" si="148"/>
        <v>0</v>
      </c>
      <c r="M276" s="666">
        <v>0</v>
      </c>
      <c r="N276" s="727">
        <f t="shared" si="149"/>
        <v>0</v>
      </c>
      <c r="O276" s="666">
        <v>0</v>
      </c>
      <c r="P276" s="727">
        <f t="shared" si="150"/>
        <v>0</v>
      </c>
      <c r="Q276" s="666">
        <v>0</v>
      </c>
      <c r="R276" s="727">
        <f t="shared" si="151"/>
        <v>0</v>
      </c>
      <c r="S276" s="666">
        <v>0</v>
      </c>
      <c r="T276" s="727">
        <f t="shared" si="152"/>
        <v>0</v>
      </c>
      <c r="U276" s="666">
        <v>0</v>
      </c>
      <c r="V276" s="727">
        <f t="shared" si="153"/>
        <v>0</v>
      </c>
      <c r="W276" s="666">
        <v>0</v>
      </c>
      <c r="X276" s="727">
        <f t="shared" si="154"/>
        <v>0</v>
      </c>
      <c r="Y276" s="702">
        <f t="shared" si="155"/>
        <v>0</v>
      </c>
      <c r="Z276" s="1"/>
      <c r="AA276" s="1"/>
    </row>
    <row r="277" spans="1:27" s="2" customFormat="1" x14ac:dyDescent="0.2">
      <c r="A277" s="73"/>
      <c r="B277" s="73"/>
      <c r="C277" s="73"/>
      <c r="D277" s="73"/>
      <c r="E277" s="73"/>
      <c r="F277" s="73"/>
      <c r="G277" s="659"/>
      <c r="H277" s="667">
        <v>0</v>
      </c>
      <c r="I277" s="702">
        <f t="shared" si="147"/>
        <v>0</v>
      </c>
      <c r="J277" s="707">
        <v>0</v>
      </c>
      <c r="K277" s="666">
        <v>0</v>
      </c>
      <c r="L277" s="727">
        <f t="shared" si="148"/>
        <v>0</v>
      </c>
      <c r="M277" s="666">
        <v>0</v>
      </c>
      <c r="N277" s="727">
        <f t="shared" si="149"/>
        <v>0</v>
      </c>
      <c r="O277" s="666">
        <v>0</v>
      </c>
      <c r="P277" s="727">
        <f t="shared" si="150"/>
        <v>0</v>
      </c>
      <c r="Q277" s="666">
        <v>0</v>
      </c>
      <c r="R277" s="727">
        <f t="shared" si="151"/>
        <v>0</v>
      </c>
      <c r="S277" s="666">
        <v>0</v>
      </c>
      <c r="T277" s="727">
        <f t="shared" si="152"/>
        <v>0</v>
      </c>
      <c r="U277" s="666">
        <v>0</v>
      </c>
      <c r="V277" s="727">
        <f t="shared" si="153"/>
        <v>0</v>
      </c>
      <c r="W277" s="666">
        <v>0</v>
      </c>
      <c r="X277" s="727">
        <f t="shared" si="154"/>
        <v>0</v>
      </c>
      <c r="Y277" s="702">
        <f t="shared" si="155"/>
        <v>0</v>
      </c>
      <c r="Z277" s="1"/>
      <c r="AA277" s="1"/>
    </row>
    <row r="278" spans="1:27" s="2" customFormat="1" x14ac:dyDescent="0.2">
      <c r="A278" s="73"/>
      <c r="B278" s="73"/>
      <c r="C278" s="73"/>
      <c r="D278" s="73"/>
      <c r="E278" s="73"/>
      <c r="F278" s="73"/>
      <c r="G278" s="659"/>
      <c r="H278" s="667">
        <v>0</v>
      </c>
      <c r="I278" s="702">
        <f t="shared" si="147"/>
        <v>0</v>
      </c>
      <c r="J278" s="707">
        <v>0</v>
      </c>
      <c r="K278" s="666">
        <v>0</v>
      </c>
      <c r="L278" s="727">
        <f t="shared" si="148"/>
        <v>0</v>
      </c>
      <c r="M278" s="666">
        <v>0</v>
      </c>
      <c r="N278" s="727">
        <f t="shared" si="149"/>
        <v>0</v>
      </c>
      <c r="O278" s="666">
        <v>0</v>
      </c>
      <c r="P278" s="727">
        <f t="shared" si="150"/>
        <v>0</v>
      </c>
      <c r="Q278" s="666">
        <v>0</v>
      </c>
      <c r="R278" s="727">
        <f t="shared" si="151"/>
        <v>0</v>
      </c>
      <c r="S278" s="666">
        <v>0</v>
      </c>
      <c r="T278" s="727">
        <f t="shared" si="152"/>
        <v>0</v>
      </c>
      <c r="U278" s="666">
        <v>0</v>
      </c>
      <c r="V278" s="727">
        <f t="shared" si="153"/>
        <v>0</v>
      </c>
      <c r="W278" s="666">
        <v>0</v>
      </c>
      <c r="X278" s="727">
        <f t="shared" si="154"/>
        <v>0</v>
      </c>
      <c r="Y278" s="702">
        <f t="shared" si="155"/>
        <v>0</v>
      </c>
      <c r="Z278" s="1"/>
      <c r="AA278" s="1"/>
    </row>
    <row r="279" spans="1:27" s="2" customFormat="1" x14ac:dyDescent="0.2">
      <c r="A279" s="73"/>
      <c r="B279" s="73"/>
      <c r="C279" s="73"/>
      <c r="D279" s="73"/>
      <c r="E279" s="73"/>
      <c r="F279" s="73"/>
      <c r="G279" s="659"/>
      <c r="H279" s="667">
        <v>0</v>
      </c>
      <c r="I279" s="702">
        <f t="shared" si="147"/>
        <v>0</v>
      </c>
      <c r="J279" s="707">
        <v>0</v>
      </c>
      <c r="K279" s="666">
        <v>0</v>
      </c>
      <c r="L279" s="727">
        <f t="shared" si="148"/>
        <v>0</v>
      </c>
      <c r="M279" s="666">
        <v>0</v>
      </c>
      <c r="N279" s="727">
        <f t="shared" si="149"/>
        <v>0</v>
      </c>
      <c r="O279" s="666">
        <v>0</v>
      </c>
      <c r="P279" s="727">
        <f t="shared" si="150"/>
        <v>0</v>
      </c>
      <c r="Q279" s="666">
        <v>0</v>
      </c>
      <c r="R279" s="727">
        <f t="shared" si="151"/>
        <v>0</v>
      </c>
      <c r="S279" s="666">
        <v>0</v>
      </c>
      <c r="T279" s="727">
        <f t="shared" si="152"/>
        <v>0</v>
      </c>
      <c r="U279" s="666">
        <v>0</v>
      </c>
      <c r="V279" s="727">
        <f t="shared" si="153"/>
        <v>0</v>
      </c>
      <c r="W279" s="666">
        <v>0</v>
      </c>
      <c r="X279" s="727">
        <f t="shared" si="154"/>
        <v>0</v>
      </c>
      <c r="Y279" s="702">
        <f t="shared" si="155"/>
        <v>0</v>
      </c>
      <c r="Z279" s="1"/>
      <c r="AA279" s="1"/>
    </row>
    <row r="280" spans="1:27" s="2" customFormat="1" x14ac:dyDescent="0.2">
      <c r="A280" s="73"/>
      <c r="B280" s="73"/>
      <c r="C280" s="73"/>
      <c r="D280" s="73"/>
      <c r="E280" s="73"/>
      <c r="F280" s="73"/>
      <c r="G280" s="659"/>
      <c r="H280" s="667">
        <v>0</v>
      </c>
      <c r="I280" s="702">
        <f t="shared" si="147"/>
        <v>0</v>
      </c>
      <c r="J280" s="707">
        <v>0</v>
      </c>
      <c r="K280" s="666">
        <v>0</v>
      </c>
      <c r="L280" s="727">
        <f t="shared" si="148"/>
        <v>0</v>
      </c>
      <c r="M280" s="666">
        <v>0</v>
      </c>
      <c r="N280" s="727">
        <f t="shared" si="149"/>
        <v>0</v>
      </c>
      <c r="O280" s="666">
        <v>0</v>
      </c>
      <c r="P280" s="727">
        <f t="shared" si="150"/>
        <v>0</v>
      </c>
      <c r="Q280" s="666">
        <v>0</v>
      </c>
      <c r="R280" s="727">
        <f t="shared" si="151"/>
        <v>0</v>
      </c>
      <c r="S280" s="666">
        <v>0</v>
      </c>
      <c r="T280" s="727">
        <f t="shared" si="152"/>
        <v>0</v>
      </c>
      <c r="U280" s="666">
        <v>0</v>
      </c>
      <c r="V280" s="727">
        <f t="shared" si="153"/>
        <v>0</v>
      </c>
      <c r="W280" s="666">
        <v>0</v>
      </c>
      <c r="X280" s="727">
        <f t="shared" si="154"/>
        <v>0</v>
      </c>
      <c r="Y280" s="702">
        <f t="shared" si="155"/>
        <v>0</v>
      </c>
      <c r="Z280" s="1"/>
      <c r="AA280" s="1"/>
    </row>
    <row r="281" spans="1:27" s="2" customFormat="1" x14ac:dyDescent="0.2">
      <c r="A281" s="73"/>
      <c r="B281" s="73"/>
      <c r="C281" s="73"/>
      <c r="D281" s="73"/>
      <c r="E281" s="73"/>
      <c r="F281" s="73"/>
      <c r="G281" s="659"/>
      <c r="H281" s="667">
        <v>0</v>
      </c>
      <c r="I281" s="702">
        <f t="shared" si="147"/>
        <v>0</v>
      </c>
      <c r="J281" s="707">
        <v>0</v>
      </c>
      <c r="K281" s="666">
        <v>0</v>
      </c>
      <c r="L281" s="727">
        <f t="shared" si="148"/>
        <v>0</v>
      </c>
      <c r="M281" s="666">
        <v>0</v>
      </c>
      <c r="N281" s="727">
        <f t="shared" si="149"/>
        <v>0</v>
      </c>
      <c r="O281" s="666">
        <v>0</v>
      </c>
      <c r="P281" s="727">
        <f t="shared" si="150"/>
        <v>0</v>
      </c>
      <c r="Q281" s="666">
        <v>0</v>
      </c>
      <c r="R281" s="727">
        <f t="shared" si="151"/>
        <v>0</v>
      </c>
      <c r="S281" s="666">
        <v>0</v>
      </c>
      <c r="T281" s="727">
        <f t="shared" si="152"/>
        <v>0</v>
      </c>
      <c r="U281" s="666">
        <v>0</v>
      </c>
      <c r="V281" s="727">
        <f t="shared" si="153"/>
        <v>0</v>
      </c>
      <c r="W281" s="666">
        <v>0</v>
      </c>
      <c r="X281" s="727">
        <f t="shared" si="154"/>
        <v>0</v>
      </c>
      <c r="Y281" s="702">
        <f t="shared" si="155"/>
        <v>0</v>
      </c>
      <c r="Z281" s="1"/>
      <c r="AA281" s="1"/>
    </row>
    <row r="282" spans="1:27" s="2" customFormat="1" x14ac:dyDescent="0.2">
      <c r="A282" s="73"/>
      <c r="B282" s="73"/>
      <c r="C282" s="73"/>
      <c r="D282" s="73"/>
      <c r="E282" s="73"/>
      <c r="F282" s="73"/>
      <c r="G282" s="659"/>
      <c r="H282" s="667">
        <v>0</v>
      </c>
      <c r="I282" s="702">
        <f t="shared" si="147"/>
        <v>0</v>
      </c>
      <c r="J282" s="707">
        <v>0</v>
      </c>
      <c r="K282" s="666">
        <v>0</v>
      </c>
      <c r="L282" s="727">
        <f t="shared" si="148"/>
        <v>0</v>
      </c>
      <c r="M282" s="666">
        <v>0</v>
      </c>
      <c r="N282" s="727">
        <f t="shared" si="149"/>
        <v>0</v>
      </c>
      <c r="O282" s="666">
        <v>0</v>
      </c>
      <c r="P282" s="727">
        <f t="shared" si="150"/>
        <v>0</v>
      </c>
      <c r="Q282" s="666">
        <v>0</v>
      </c>
      <c r="R282" s="727">
        <f t="shared" si="151"/>
        <v>0</v>
      </c>
      <c r="S282" s="666">
        <v>0</v>
      </c>
      <c r="T282" s="727">
        <f t="shared" si="152"/>
        <v>0</v>
      </c>
      <c r="U282" s="666">
        <v>0</v>
      </c>
      <c r="V282" s="727">
        <f t="shared" si="153"/>
        <v>0</v>
      </c>
      <c r="W282" s="666">
        <v>0</v>
      </c>
      <c r="X282" s="727">
        <f t="shared" si="154"/>
        <v>0</v>
      </c>
      <c r="Y282" s="702">
        <f t="shared" si="155"/>
        <v>0</v>
      </c>
      <c r="Z282" s="1"/>
      <c r="AA282" s="1"/>
    </row>
    <row r="283" spans="1:27" s="2" customFormat="1" x14ac:dyDescent="0.2">
      <c r="A283" s="73"/>
      <c r="B283" s="73"/>
      <c r="C283" s="73"/>
      <c r="D283" s="73"/>
      <c r="E283" s="73"/>
      <c r="F283" s="73"/>
      <c r="G283" s="659"/>
      <c r="H283" s="667">
        <v>0</v>
      </c>
      <c r="I283" s="702">
        <f t="shared" si="147"/>
        <v>0</v>
      </c>
      <c r="J283" s="707">
        <v>0</v>
      </c>
      <c r="K283" s="666">
        <v>0</v>
      </c>
      <c r="L283" s="727">
        <f t="shared" si="148"/>
        <v>0</v>
      </c>
      <c r="M283" s="666">
        <v>0</v>
      </c>
      <c r="N283" s="727">
        <f t="shared" si="149"/>
        <v>0</v>
      </c>
      <c r="O283" s="666">
        <v>0</v>
      </c>
      <c r="P283" s="727">
        <f t="shared" si="150"/>
        <v>0</v>
      </c>
      <c r="Q283" s="666">
        <v>0</v>
      </c>
      <c r="R283" s="727">
        <f t="shared" si="151"/>
        <v>0</v>
      </c>
      <c r="S283" s="666">
        <v>0</v>
      </c>
      <c r="T283" s="727">
        <f t="shared" si="152"/>
        <v>0</v>
      </c>
      <c r="U283" s="666">
        <v>0</v>
      </c>
      <c r="V283" s="727">
        <f t="shared" si="153"/>
        <v>0</v>
      </c>
      <c r="W283" s="666">
        <v>0</v>
      </c>
      <c r="X283" s="727">
        <f t="shared" si="154"/>
        <v>0</v>
      </c>
      <c r="Y283" s="702">
        <f t="shared" si="155"/>
        <v>0</v>
      </c>
      <c r="Z283" s="1"/>
      <c r="AA283" s="1"/>
    </row>
    <row r="284" spans="1:27" s="2" customFormat="1" x14ac:dyDescent="0.2">
      <c r="A284" s="73"/>
      <c r="B284" s="73"/>
      <c r="C284" s="73"/>
      <c r="D284" s="73"/>
      <c r="E284" s="73"/>
      <c r="F284" s="73"/>
      <c r="G284" s="659"/>
      <c r="H284" s="667">
        <v>0</v>
      </c>
      <c r="I284" s="702">
        <f t="shared" si="147"/>
        <v>0</v>
      </c>
      <c r="J284" s="707">
        <v>0</v>
      </c>
      <c r="K284" s="666">
        <v>0</v>
      </c>
      <c r="L284" s="727">
        <f t="shared" si="148"/>
        <v>0</v>
      </c>
      <c r="M284" s="666">
        <v>0</v>
      </c>
      <c r="N284" s="727">
        <f t="shared" si="149"/>
        <v>0</v>
      </c>
      <c r="O284" s="666">
        <v>0</v>
      </c>
      <c r="P284" s="727">
        <f t="shared" si="150"/>
        <v>0</v>
      </c>
      <c r="Q284" s="666">
        <v>0</v>
      </c>
      <c r="R284" s="727">
        <f t="shared" si="151"/>
        <v>0</v>
      </c>
      <c r="S284" s="666">
        <v>0</v>
      </c>
      <c r="T284" s="727">
        <f t="shared" si="152"/>
        <v>0</v>
      </c>
      <c r="U284" s="666">
        <v>0</v>
      </c>
      <c r="V284" s="727">
        <f t="shared" si="153"/>
        <v>0</v>
      </c>
      <c r="W284" s="666">
        <v>0</v>
      </c>
      <c r="X284" s="727">
        <f t="shared" si="154"/>
        <v>0</v>
      </c>
      <c r="Y284" s="702">
        <f t="shared" si="155"/>
        <v>0</v>
      </c>
      <c r="Z284" s="1"/>
      <c r="AA284" s="1"/>
    </row>
    <row r="285" spans="1:27" s="2" customFormat="1" x14ac:dyDescent="0.2">
      <c r="A285" s="73"/>
      <c r="B285" s="73"/>
      <c r="C285" s="73"/>
      <c r="D285" s="73"/>
      <c r="E285" s="73"/>
      <c r="F285" s="73"/>
      <c r="G285" s="659"/>
      <c r="H285" s="667">
        <v>0</v>
      </c>
      <c r="I285" s="702">
        <f t="shared" si="147"/>
        <v>0</v>
      </c>
      <c r="J285" s="707">
        <v>0</v>
      </c>
      <c r="K285" s="666">
        <v>0</v>
      </c>
      <c r="L285" s="727">
        <f t="shared" si="148"/>
        <v>0</v>
      </c>
      <c r="M285" s="666">
        <v>0</v>
      </c>
      <c r="N285" s="727">
        <f t="shared" si="149"/>
        <v>0</v>
      </c>
      <c r="O285" s="666">
        <v>0</v>
      </c>
      <c r="P285" s="727">
        <f t="shared" si="150"/>
        <v>0</v>
      </c>
      <c r="Q285" s="666">
        <v>0</v>
      </c>
      <c r="R285" s="727">
        <f t="shared" si="151"/>
        <v>0</v>
      </c>
      <c r="S285" s="666">
        <v>0</v>
      </c>
      <c r="T285" s="727">
        <f t="shared" si="152"/>
        <v>0</v>
      </c>
      <c r="U285" s="666">
        <v>0</v>
      </c>
      <c r="V285" s="727">
        <f t="shared" si="153"/>
        <v>0</v>
      </c>
      <c r="W285" s="666">
        <v>0</v>
      </c>
      <c r="X285" s="727">
        <f t="shared" si="154"/>
        <v>0</v>
      </c>
      <c r="Y285" s="702">
        <f t="shared" si="155"/>
        <v>0</v>
      </c>
      <c r="Z285" s="1"/>
      <c r="AA285" s="1"/>
    </row>
    <row r="286" spans="1:27" s="2" customFormat="1" ht="13.5" thickBot="1" x14ac:dyDescent="0.25">
      <c r="A286" s="73"/>
      <c r="B286" s="73"/>
      <c r="C286" s="73"/>
      <c r="D286" s="73"/>
      <c r="E286" s="73"/>
      <c r="F286" s="73"/>
      <c r="G286" s="659"/>
      <c r="H286" s="667">
        <v>0</v>
      </c>
      <c r="I286" s="702">
        <f t="shared" si="147"/>
        <v>0</v>
      </c>
      <c r="J286" s="707">
        <v>0</v>
      </c>
      <c r="K286" s="666">
        <v>0</v>
      </c>
      <c r="L286" s="727">
        <f>K286*J286</f>
        <v>0</v>
      </c>
      <c r="M286" s="666">
        <v>0</v>
      </c>
      <c r="N286" s="727">
        <f t="shared" si="149"/>
        <v>0</v>
      </c>
      <c r="O286" s="666">
        <v>0</v>
      </c>
      <c r="P286" s="727">
        <f t="shared" si="150"/>
        <v>0</v>
      </c>
      <c r="Q286" s="666">
        <v>0</v>
      </c>
      <c r="R286" s="727">
        <f t="shared" si="151"/>
        <v>0</v>
      </c>
      <c r="S286" s="666">
        <v>0</v>
      </c>
      <c r="T286" s="727">
        <f t="shared" si="152"/>
        <v>0</v>
      </c>
      <c r="U286" s="666">
        <v>0</v>
      </c>
      <c r="V286" s="727">
        <f t="shared" si="153"/>
        <v>0</v>
      </c>
      <c r="W286" s="666">
        <v>0</v>
      </c>
      <c r="X286" s="727">
        <f t="shared" si="154"/>
        <v>0</v>
      </c>
      <c r="Y286" s="702">
        <f t="shared" si="155"/>
        <v>0</v>
      </c>
      <c r="Z286" s="1"/>
      <c r="AA286" s="1"/>
    </row>
    <row r="287" spans="1:27" s="2" customFormat="1" ht="13.5" thickBot="1" x14ac:dyDescent="0.25">
      <c r="A287" s="721" t="s">
        <v>246</v>
      </c>
      <c r="B287" s="722"/>
      <c r="C287" s="722"/>
      <c r="D287" s="722"/>
      <c r="E287" s="722"/>
      <c r="F287" s="722"/>
      <c r="G287" s="723"/>
      <c r="H287" s="724">
        <f>SUM(H271:H286)</f>
        <v>0</v>
      </c>
      <c r="I287" s="704">
        <f>SUM(I271:I286)</f>
        <v>0</v>
      </c>
      <c r="J287" s="725"/>
      <c r="K287" s="665">
        <f t="shared" ref="K287:Y287" si="156">SUM(K271:K286)</f>
        <v>0</v>
      </c>
      <c r="L287" s="713">
        <f t="shared" si="156"/>
        <v>0</v>
      </c>
      <c r="M287" s="665">
        <f t="shared" si="156"/>
        <v>0</v>
      </c>
      <c r="N287" s="713">
        <f t="shared" si="156"/>
        <v>0</v>
      </c>
      <c r="O287" s="665">
        <f t="shared" si="156"/>
        <v>0</v>
      </c>
      <c r="P287" s="713">
        <f t="shared" si="156"/>
        <v>0</v>
      </c>
      <c r="Q287" s="665">
        <f t="shared" si="156"/>
        <v>0</v>
      </c>
      <c r="R287" s="713">
        <f t="shared" si="156"/>
        <v>0</v>
      </c>
      <c r="S287" s="665">
        <f t="shared" si="156"/>
        <v>0</v>
      </c>
      <c r="T287" s="713">
        <f t="shared" si="156"/>
        <v>0</v>
      </c>
      <c r="U287" s="665">
        <f t="shared" si="156"/>
        <v>0</v>
      </c>
      <c r="V287" s="713">
        <f t="shared" si="156"/>
        <v>0</v>
      </c>
      <c r="W287" s="665">
        <f t="shared" si="156"/>
        <v>0</v>
      </c>
      <c r="X287" s="713">
        <f t="shared" si="156"/>
        <v>0</v>
      </c>
      <c r="Y287" s="732">
        <f t="shared" si="156"/>
        <v>0</v>
      </c>
      <c r="Z287" s="733" t="b">
        <f>I287='Financial Report'!J167</f>
        <v>1</v>
      </c>
      <c r="AA287" s="735" t="b">
        <f>Y287='Financial Report'!K167</f>
        <v>1</v>
      </c>
    </row>
    <row r="288" spans="1:27" s="2" customFormat="1" ht="15.75" x14ac:dyDescent="0.2">
      <c r="A288" s="673" t="s">
        <v>247</v>
      </c>
      <c r="B288" s="672"/>
      <c r="C288" s="672"/>
      <c r="D288" s="672"/>
      <c r="E288" s="672"/>
      <c r="F288" s="672"/>
      <c r="G288" s="699"/>
      <c r="H288" s="672"/>
      <c r="I288" s="699"/>
      <c r="J288" s="699"/>
      <c r="K288" s="671"/>
      <c r="L288" s="699"/>
      <c r="M288" s="671"/>
      <c r="N288" s="699"/>
      <c r="O288" s="671"/>
      <c r="P288" s="699"/>
      <c r="Q288" s="671"/>
      <c r="R288" s="699"/>
      <c r="S288" s="671"/>
      <c r="T288" s="699"/>
      <c r="U288" s="671"/>
      <c r="V288" s="699"/>
      <c r="W288" s="671"/>
      <c r="X288" s="699"/>
      <c r="Y288" s="716"/>
      <c r="Z288" s="1"/>
      <c r="AA288" s="1"/>
    </row>
    <row r="289" spans="1:27" s="2" customFormat="1" x14ac:dyDescent="0.2">
      <c r="A289" s="670"/>
      <c r="B289" s="73"/>
      <c r="C289" s="73"/>
      <c r="D289" s="73"/>
      <c r="E289" s="73"/>
      <c r="F289" s="73"/>
      <c r="G289" s="659"/>
      <c r="H289" s="667">
        <v>0</v>
      </c>
      <c r="I289" s="702">
        <f t="shared" ref="I289:I305" si="157">G289*H289</f>
        <v>0</v>
      </c>
      <c r="J289" s="707">
        <v>0</v>
      </c>
      <c r="K289" s="666">
        <v>0</v>
      </c>
      <c r="L289" s="727">
        <f t="shared" ref="L289:L305" si="158">K289*$J289</f>
        <v>0</v>
      </c>
      <c r="M289" s="666">
        <v>0</v>
      </c>
      <c r="N289" s="727">
        <f t="shared" ref="N289:N305" si="159">M289*$J289</f>
        <v>0</v>
      </c>
      <c r="O289" s="666">
        <v>0</v>
      </c>
      <c r="P289" s="727">
        <f t="shared" ref="P289:P305" si="160">O289*$J289</f>
        <v>0</v>
      </c>
      <c r="Q289" s="666">
        <v>0</v>
      </c>
      <c r="R289" s="727">
        <f t="shared" ref="R289:R305" si="161">Q289*$J289</f>
        <v>0</v>
      </c>
      <c r="S289" s="666">
        <v>0</v>
      </c>
      <c r="T289" s="727">
        <f t="shared" ref="T289:T305" si="162">S289*$J289</f>
        <v>0</v>
      </c>
      <c r="U289" s="666">
        <v>0</v>
      </c>
      <c r="V289" s="727">
        <f t="shared" ref="V289:V305" si="163">U289*$J289</f>
        <v>0</v>
      </c>
      <c r="W289" s="666">
        <v>0</v>
      </c>
      <c r="X289" s="727">
        <f t="shared" ref="X289:X305" si="164">W289*$J289</f>
        <v>0</v>
      </c>
      <c r="Y289" s="702">
        <f>L289+N289+P289+R289+T289+V289+X289</f>
        <v>0</v>
      </c>
      <c r="Z289" s="1"/>
      <c r="AA289" s="1"/>
    </row>
    <row r="290" spans="1:27" s="2" customFormat="1" x14ac:dyDescent="0.2">
      <c r="A290" s="670"/>
      <c r="B290" s="73"/>
      <c r="C290" s="73"/>
      <c r="D290" s="73"/>
      <c r="E290" s="73"/>
      <c r="F290" s="73"/>
      <c r="G290" s="659"/>
      <c r="H290" s="667">
        <v>0</v>
      </c>
      <c r="I290" s="702">
        <f t="shared" si="157"/>
        <v>0</v>
      </c>
      <c r="J290" s="707">
        <v>0</v>
      </c>
      <c r="K290" s="666">
        <v>0</v>
      </c>
      <c r="L290" s="727">
        <f t="shared" si="158"/>
        <v>0</v>
      </c>
      <c r="M290" s="666">
        <v>0</v>
      </c>
      <c r="N290" s="727">
        <f t="shared" si="159"/>
        <v>0</v>
      </c>
      <c r="O290" s="666">
        <v>0</v>
      </c>
      <c r="P290" s="727">
        <f t="shared" si="160"/>
        <v>0</v>
      </c>
      <c r="Q290" s="666">
        <v>0</v>
      </c>
      <c r="R290" s="727">
        <f t="shared" si="161"/>
        <v>0</v>
      </c>
      <c r="S290" s="666">
        <v>0</v>
      </c>
      <c r="T290" s="727">
        <f t="shared" si="162"/>
        <v>0</v>
      </c>
      <c r="U290" s="666">
        <v>0</v>
      </c>
      <c r="V290" s="727">
        <f t="shared" si="163"/>
        <v>0</v>
      </c>
      <c r="W290" s="666">
        <v>0</v>
      </c>
      <c r="X290" s="727">
        <f t="shared" si="164"/>
        <v>0</v>
      </c>
      <c r="Y290" s="702">
        <f t="shared" ref="Y290:Y305" si="165">L290+N290+P290+R290+T290+V290+X290</f>
        <v>0</v>
      </c>
      <c r="Z290" s="1"/>
      <c r="AA290" s="1"/>
    </row>
    <row r="291" spans="1:27" s="2" customFormat="1" x14ac:dyDescent="0.2">
      <c r="A291" s="670"/>
      <c r="B291" s="73"/>
      <c r="C291" s="73"/>
      <c r="D291" s="73"/>
      <c r="E291" s="73"/>
      <c r="F291" s="73"/>
      <c r="G291" s="659"/>
      <c r="H291" s="667">
        <v>0</v>
      </c>
      <c r="I291" s="702">
        <f t="shared" si="157"/>
        <v>0</v>
      </c>
      <c r="J291" s="707">
        <v>0</v>
      </c>
      <c r="K291" s="666">
        <v>0</v>
      </c>
      <c r="L291" s="727">
        <f t="shared" si="158"/>
        <v>0</v>
      </c>
      <c r="M291" s="666">
        <v>0</v>
      </c>
      <c r="N291" s="727">
        <f t="shared" si="159"/>
        <v>0</v>
      </c>
      <c r="O291" s="666">
        <v>0</v>
      </c>
      <c r="P291" s="727">
        <f t="shared" si="160"/>
        <v>0</v>
      </c>
      <c r="Q291" s="666">
        <v>0</v>
      </c>
      <c r="R291" s="727">
        <f t="shared" si="161"/>
        <v>0</v>
      </c>
      <c r="S291" s="666">
        <v>0</v>
      </c>
      <c r="T291" s="727">
        <f t="shared" si="162"/>
        <v>0</v>
      </c>
      <c r="U291" s="666">
        <v>0</v>
      </c>
      <c r="V291" s="727">
        <f t="shared" si="163"/>
        <v>0</v>
      </c>
      <c r="W291" s="666">
        <v>0</v>
      </c>
      <c r="X291" s="727">
        <f t="shared" si="164"/>
        <v>0</v>
      </c>
      <c r="Y291" s="702">
        <f t="shared" si="165"/>
        <v>0</v>
      </c>
      <c r="Z291" s="1"/>
      <c r="AA291" s="1"/>
    </row>
    <row r="292" spans="1:27" s="2" customFormat="1" x14ac:dyDescent="0.2">
      <c r="A292" s="73"/>
      <c r="B292" s="73"/>
      <c r="C292" s="73"/>
      <c r="D292" s="73"/>
      <c r="E292" s="73"/>
      <c r="F292" s="73"/>
      <c r="G292" s="659"/>
      <c r="H292" s="667">
        <v>0</v>
      </c>
      <c r="I292" s="702">
        <f t="shared" si="157"/>
        <v>0</v>
      </c>
      <c r="J292" s="707">
        <v>0</v>
      </c>
      <c r="K292" s="666">
        <v>0</v>
      </c>
      <c r="L292" s="727">
        <f t="shared" si="158"/>
        <v>0</v>
      </c>
      <c r="M292" s="666">
        <v>0</v>
      </c>
      <c r="N292" s="727">
        <f t="shared" si="159"/>
        <v>0</v>
      </c>
      <c r="O292" s="666">
        <v>0</v>
      </c>
      <c r="P292" s="727">
        <f t="shared" si="160"/>
        <v>0</v>
      </c>
      <c r="Q292" s="666">
        <v>0</v>
      </c>
      <c r="R292" s="727">
        <f t="shared" si="161"/>
        <v>0</v>
      </c>
      <c r="S292" s="666">
        <v>0</v>
      </c>
      <c r="T292" s="727">
        <f t="shared" si="162"/>
        <v>0</v>
      </c>
      <c r="U292" s="666">
        <v>0</v>
      </c>
      <c r="V292" s="727">
        <f t="shared" si="163"/>
        <v>0</v>
      </c>
      <c r="W292" s="666">
        <v>0</v>
      </c>
      <c r="X292" s="727">
        <f t="shared" si="164"/>
        <v>0</v>
      </c>
      <c r="Y292" s="702">
        <f t="shared" si="165"/>
        <v>0</v>
      </c>
      <c r="Z292" s="1"/>
      <c r="AA292" s="1"/>
    </row>
    <row r="293" spans="1:27" s="2" customFormat="1" x14ac:dyDescent="0.2">
      <c r="A293" s="73"/>
      <c r="B293" s="14"/>
      <c r="C293" s="73"/>
      <c r="D293" s="73"/>
      <c r="E293" s="73"/>
      <c r="F293" s="73"/>
      <c r="G293" s="659"/>
      <c r="H293" s="667">
        <v>0</v>
      </c>
      <c r="I293" s="702">
        <f t="shared" si="157"/>
        <v>0</v>
      </c>
      <c r="J293" s="707">
        <v>0</v>
      </c>
      <c r="K293" s="666">
        <v>0</v>
      </c>
      <c r="L293" s="727">
        <f t="shared" si="158"/>
        <v>0</v>
      </c>
      <c r="M293" s="666">
        <v>0</v>
      </c>
      <c r="N293" s="727">
        <f t="shared" si="159"/>
        <v>0</v>
      </c>
      <c r="O293" s="666">
        <v>0</v>
      </c>
      <c r="P293" s="727">
        <f t="shared" si="160"/>
        <v>0</v>
      </c>
      <c r="Q293" s="666">
        <v>0</v>
      </c>
      <c r="R293" s="727">
        <f t="shared" si="161"/>
        <v>0</v>
      </c>
      <c r="S293" s="666">
        <v>0</v>
      </c>
      <c r="T293" s="727">
        <f t="shared" si="162"/>
        <v>0</v>
      </c>
      <c r="U293" s="666">
        <v>0</v>
      </c>
      <c r="V293" s="727">
        <f t="shared" si="163"/>
        <v>0</v>
      </c>
      <c r="W293" s="666">
        <v>0</v>
      </c>
      <c r="X293" s="727">
        <f t="shared" si="164"/>
        <v>0</v>
      </c>
      <c r="Y293" s="702">
        <f t="shared" si="165"/>
        <v>0</v>
      </c>
      <c r="Z293" s="1"/>
      <c r="AA293" s="1"/>
    </row>
    <row r="294" spans="1:27" s="2" customFormat="1" x14ac:dyDescent="0.2">
      <c r="A294" s="14"/>
      <c r="B294" s="14"/>
      <c r="C294" s="73"/>
      <c r="D294" s="73"/>
      <c r="E294" s="73"/>
      <c r="F294" s="14"/>
      <c r="G294" s="659"/>
      <c r="H294" s="667">
        <v>0</v>
      </c>
      <c r="I294" s="702">
        <f t="shared" si="157"/>
        <v>0</v>
      </c>
      <c r="J294" s="707">
        <v>0</v>
      </c>
      <c r="K294" s="666">
        <v>0</v>
      </c>
      <c r="L294" s="727">
        <f t="shared" si="158"/>
        <v>0</v>
      </c>
      <c r="M294" s="666">
        <v>0</v>
      </c>
      <c r="N294" s="727">
        <f t="shared" si="159"/>
        <v>0</v>
      </c>
      <c r="O294" s="666">
        <v>0</v>
      </c>
      <c r="P294" s="727">
        <f t="shared" si="160"/>
        <v>0</v>
      </c>
      <c r="Q294" s="666">
        <v>0</v>
      </c>
      <c r="R294" s="727">
        <f t="shared" si="161"/>
        <v>0</v>
      </c>
      <c r="S294" s="666">
        <v>0</v>
      </c>
      <c r="T294" s="727">
        <f t="shared" si="162"/>
        <v>0</v>
      </c>
      <c r="U294" s="666">
        <v>0</v>
      </c>
      <c r="V294" s="727">
        <f t="shared" si="163"/>
        <v>0</v>
      </c>
      <c r="W294" s="666">
        <v>0</v>
      </c>
      <c r="X294" s="727">
        <f t="shared" si="164"/>
        <v>0</v>
      </c>
      <c r="Y294" s="702">
        <f t="shared" si="165"/>
        <v>0</v>
      </c>
      <c r="Z294" s="1"/>
      <c r="AA294" s="1"/>
    </row>
    <row r="295" spans="1:27" s="2" customFormat="1" x14ac:dyDescent="0.2">
      <c r="A295" s="14"/>
      <c r="B295" s="14"/>
      <c r="C295" s="73"/>
      <c r="D295" s="73"/>
      <c r="E295" s="73"/>
      <c r="F295" s="14"/>
      <c r="G295" s="659"/>
      <c r="H295" s="667">
        <v>0</v>
      </c>
      <c r="I295" s="702">
        <f t="shared" si="157"/>
        <v>0</v>
      </c>
      <c r="J295" s="707">
        <v>0</v>
      </c>
      <c r="K295" s="666">
        <v>0</v>
      </c>
      <c r="L295" s="727">
        <f t="shared" si="158"/>
        <v>0</v>
      </c>
      <c r="M295" s="666">
        <v>0</v>
      </c>
      <c r="N295" s="727">
        <f t="shared" si="159"/>
        <v>0</v>
      </c>
      <c r="O295" s="666">
        <v>0</v>
      </c>
      <c r="P295" s="727">
        <f t="shared" si="160"/>
        <v>0</v>
      </c>
      <c r="Q295" s="666">
        <v>0</v>
      </c>
      <c r="R295" s="727">
        <f t="shared" si="161"/>
        <v>0</v>
      </c>
      <c r="S295" s="666">
        <v>0</v>
      </c>
      <c r="T295" s="727">
        <f t="shared" si="162"/>
        <v>0</v>
      </c>
      <c r="U295" s="666">
        <v>0</v>
      </c>
      <c r="V295" s="727">
        <f t="shared" si="163"/>
        <v>0</v>
      </c>
      <c r="W295" s="666">
        <v>0</v>
      </c>
      <c r="X295" s="727">
        <f t="shared" si="164"/>
        <v>0</v>
      </c>
      <c r="Y295" s="702">
        <f t="shared" si="165"/>
        <v>0</v>
      </c>
      <c r="Z295" s="1"/>
      <c r="AA295" s="1"/>
    </row>
    <row r="296" spans="1:27" s="2" customFormat="1" x14ac:dyDescent="0.2">
      <c r="A296" s="14"/>
      <c r="B296" s="14"/>
      <c r="C296" s="73"/>
      <c r="D296" s="73"/>
      <c r="E296" s="73"/>
      <c r="F296" s="14"/>
      <c r="G296" s="659"/>
      <c r="H296" s="667">
        <v>0</v>
      </c>
      <c r="I296" s="702">
        <f t="shared" si="157"/>
        <v>0</v>
      </c>
      <c r="J296" s="707">
        <v>0</v>
      </c>
      <c r="K296" s="666">
        <v>0</v>
      </c>
      <c r="L296" s="727">
        <f t="shared" si="158"/>
        <v>0</v>
      </c>
      <c r="M296" s="666">
        <v>0</v>
      </c>
      <c r="N296" s="727">
        <f t="shared" si="159"/>
        <v>0</v>
      </c>
      <c r="O296" s="666">
        <v>0</v>
      </c>
      <c r="P296" s="727">
        <f t="shared" si="160"/>
        <v>0</v>
      </c>
      <c r="Q296" s="666">
        <v>0</v>
      </c>
      <c r="R296" s="727">
        <f t="shared" si="161"/>
        <v>0</v>
      </c>
      <c r="S296" s="666">
        <v>0</v>
      </c>
      <c r="T296" s="727">
        <f t="shared" si="162"/>
        <v>0</v>
      </c>
      <c r="U296" s="666">
        <v>0</v>
      </c>
      <c r="V296" s="727">
        <f t="shared" si="163"/>
        <v>0</v>
      </c>
      <c r="W296" s="666">
        <v>0</v>
      </c>
      <c r="X296" s="727">
        <f t="shared" si="164"/>
        <v>0</v>
      </c>
      <c r="Y296" s="702">
        <f t="shared" si="165"/>
        <v>0</v>
      </c>
      <c r="Z296" s="1"/>
      <c r="AA296" s="1"/>
    </row>
    <row r="297" spans="1:27" s="2" customFormat="1" x14ac:dyDescent="0.2">
      <c r="A297" s="14"/>
      <c r="B297" s="14"/>
      <c r="C297" s="73"/>
      <c r="D297" s="73"/>
      <c r="E297" s="73"/>
      <c r="F297" s="14"/>
      <c r="G297" s="659"/>
      <c r="H297" s="667">
        <v>0</v>
      </c>
      <c r="I297" s="702">
        <f t="shared" si="157"/>
        <v>0</v>
      </c>
      <c r="J297" s="707">
        <v>0</v>
      </c>
      <c r="K297" s="666">
        <v>0</v>
      </c>
      <c r="L297" s="727">
        <f t="shared" si="158"/>
        <v>0</v>
      </c>
      <c r="M297" s="666">
        <v>0</v>
      </c>
      <c r="N297" s="727">
        <f t="shared" si="159"/>
        <v>0</v>
      </c>
      <c r="O297" s="666">
        <v>0</v>
      </c>
      <c r="P297" s="727">
        <f t="shared" si="160"/>
        <v>0</v>
      </c>
      <c r="Q297" s="666">
        <v>0</v>
      </c>
      <c r="R297" s="727">
        <f t="shared" si="161"/>
        <v>0</v>
      </c>
      <c r="S297" s="666">
        <v>0</v>
      </c>
      <c r="T297" s="727">
        <f t="shared" si="162"/>
        <v>0</v>
      </c>
      <c r="U297" s="666">
        <v>0</v>
      </c>
      <c r="V297" s="727">
        <f t="shared" si="163"/>
        <v>0</v>
      </c>
      <c r="W297" s="666">
        <v>0</v>
      </c>
      <c r="X297" s="727">
        <f t="shared" si="164"/>
        <v>0</v>
      </c>
      <c r="Y297" s="702">
        <f t="shared" si="165"/>
        <v>0</v>
      </c>
      <c r="Z297" s="1"/>
      <c r="AA297" s="1"/>
    </row>
    <row r="298" spans="1:27" s="2" customFormat="1" x14ac:dyDescent="0.2">
      <c r="A298" s="14"/>
      <c r="B298" s="14"/>
      <c r="C298" s="73"/>
      <c r="D298" s="73"/>
      <c r="E298" s="73"/>
      <c r="F298" s="14"/>
      <c r="G298" s="659"/>
      <c r="H298" s="667">
        <v>0</v>
      </c>
      <c r="I298" s="702">
        <f t="shared" si="157"/>
        <v>0</v>
      </c>
      <c r="J298" s="707">
        <v>0</v>
      </c>
      <c r="K298" s="666">
        <v>0</v>
      </c>
      <c r="L298" s="727">
        <f t="shared" si="158"/>
        <v>0</v>
      </c>
      <c r="M298" s="666">
        <v>0</v>
      </c>
      <c r="N298" s="727">
        <f t="shared" si="159"/>
        <v>0</v>
      </c>
      <c r="O298" s="666">
        <v>0</v>
      </c>
      <c r="P298" s="727">
        <f t="shared" si="160"/>
        <v>0</v>
      </c>
      <c r="Q298" s="666">
        <v>0</v>
      </c>
      <c r="R298" s="727">
        <f t="shared" si="161"/>
        <v>0</v>
      </c>
      <c r="S298" s="666">
        <v>0</v>
      </c>
      <c r="T298" s="727">
        <f t="shared" si="162"/>
        <v>0</v>
      </c>
      <c r="U298" s="666">
        <v>0</v>
      </c>
      <c r="V298" s="727">
        <f t="shared" si="163"/>
        <v>0</v>
      </c>
      <c r="W298" s="666">
        <v>0</v>
      </c>
      <c r="X298" s="727">
        <f t="shared" si="164"/>
        <v>0</v>
      </c>
      <c r="Y298" s="702">
        <f t="shared" si="165"/>
        <v>0</v>
      </c>
      <c r="Z298" s="1"/>
      <c r="AA298" s="1"/>
    </row>
    <row r="299" spans="1:27" s="2" customFormat="1" x14ac:dyDescent="0.2">
      <c r="A299" s="14"/>
      <c r="B299" s="14"/>
      <c r="C299" s="73"/>
      <c r="D299" s="73"/>
      <c r="E299" s="73"/>
      <c r="F299" s="14"/>
      <c r="G299" s="659"/>
      <c r="H299" s="667">
        <v>0</v>
      </c>
      <c r="I299" s="702">
        <f t="shared" si="157"/>
        <v>0</v>
      </c>
      <c r="J299" s="707">
        <v>0</v>
      </c>
      <c r="K299" s="666">
        <v>0</v>
      </c>
      <c r="L299" s="727">
        <f t="shared" si="158"/>
        <v>0</v>
      </c>
      <c r="M299" s="666">
        <v>0</v>
      </c>
      <c r="N299" s="727">
        <f t="shared" si="159"/>
        <v>0</v>
      </c>
      <c r="O299" s="666">
        <v>0</v>
      </c>
      <c r="P299" s="727">
        <f t="shared" si="160"/>
        <v>0</v>
      </c>
      <c r="Q299" s="666">
        <v>0</v>
      </c>
      <c r="R299" s="727">
        <f t="shared" si="161"/>
        <v>0</v>
      </c>
      <c r="S299" s="666">
        <v>0</v>
      </c>
      <c r="T299" s="727">
        <f t="shared" si="162"/>
        <v>0</v>
      </c>
      <c r="U299" s="666">
        <v>0</v>
      </c>
      <c r="V299" s="727">
        <f t="shared" si="163"/>
        <v>0</v>
      </c>
      <c r="W299" s="666">
        <v>0</v>
      </c>
      <c r="X299" s="727">
        <f t="shared" si="164"/>
        <v>0</v>
      </c>
      <c r="Y299" s="702">
        <f t="shared" si="165"/>
        <v>0</v>
      </c>
      <c r="Z299" s="1"/>
      <c r="AA299" s="1"/>
    </row>
    <row r="300" spans="1:27" s="2" customFormat="1" x14ac:dyDescent="0.2">
      <c r="A300" s="14"/>
      <c r="B300" s="14"/>
      <c r="C300" s="73"/>
      <c r="D300" s="73"/>
      <c r="E300" s="73"/>
      <c r="F300" s="14"/>
      <c r="G300" s="659"/>
      <c r="H300" s="667">
        <v>0</v>
      </c>
      <c r="I300" s="702">
        <f t="shared" si="157"/>
        <v>0</v>
      </c>
      <c r="J300" s="707">
        <v>0</v>
      </c>
      <c r="K300" s="666">
        <v>0</v>
      </c>
      <c r="L300" s="727">
        <f t="shared" si="158"/>
        <v>0</v>
      </c>
      <c r="M300" s="666">
        <v>0</v>
      </c>
      <c r="N300" s="727">
        <f t="shared" si="159"/>
        <v>0</v>
      </c>
      <c r="O300" s="666">
        <v>0</v>
      </c>
      <c r="P300" s="727">
        <f t="shared" si="160"/>
        <v>0</v>
      </c>
      <c r="Q300" s="666">
        <v>0</v>
      </c>
      <c r="R300" s="727">
        <f t="shared" si="161"/>
        <v>0</v>
      </c>
      <c r="S300" s="666">
        <v>0</v>
      </c>
      <c r="T300" s="727">
        <f t="shared" si="162"/>
        <v>0</v>
      </c>
      <c r="U300" s="666">
        <v>0</v>
      </c>
      <c r="V300" s="727">
        <f t="shared" si="163"/>
        <v>0</v>
      </c>
      <c r="W300" s="666">
        <v>0</v>
      </c>
      <c r="X300" s="727">
        <f t="shared" si="164"/>
        <v>0</v>
      </c>
      <c r="Y300" s="702">
        <f t="shared" si="165"/>
        <v>0</v>
      </c>
      <c r="Z300" s="1"/>
      <c r="AA300" s="1"/>
    </row>
    <row r="301" spans="1:27" s="2" customFormat="1" x14ac:dyDescent="0.2">
      <c r="A301" s="14"/>
      <c r="B301" s="14"/>
      <c r="C301" s="73"/>
      <c r="D301" s="73"/>
      <c r="E301" s="73"/>
      <c r="F301" s="14"/>
      <c r="G301" s="659"/>
      <c r="H301" s="667">
        <v>0</v>
      </c>
      <c r="I301" s="702">
        <f t="shared" si="157"/>
        <v>0</v>
      </c>
      <c r="J301" s="707">
        <v>0</v>
      </c>
      <c r="K301" s="666">
        <v>0</v>
      </c>
      <c r="L301" s="727">
        <f t="shared" si="158"/>
        <v>0</v>
      </c>
      <c r="M301" s="666">
        <v>0</v>
      </c>
      <c r="N301" s="727">
        <f t="shared" si="159"/>
        <v>0</v>
      </c>
      <c r="O301" s="666">
        <v>0</v>
      </c>
      <c r="P301" s="727">
        <f t="shared" si="160"/>
        <v>0</v>
      </c>
      <c r="Q301" s="666">
        <v>0</v>
      </c>
      <c r="R301" s="727">
        <f t="shared" si="161"/>
        <v>0</v>
      </c>
      <c r="S301" s="666">
        <v>0</v>
      </c>
      <c r="T301" s="727">
        <f t="shared" si="162"/>
        <v>0</v>
      </c>
      <c r="U301" s="666">
        <v>0</v>
      </c>
      <c r="V301" s="727">
        <f t="shared" si="163"/>
        <v>0</v>
      </c>
      <c r="W301" s="666">
        <v>0</v>
      </c>
      <c r="X301" s="727">
        <f t="shared" si="164"/>
        <v>0</v>
      </c>
      <c r="Y301" s="702">
        <f t="shared" si="165"/>
        <v>0</v>
      </c>
      <c r="Z301" s="1"/>
      <c r="AA301" s="1"/>
    </row>
    <row r="302" spans="1:27" s="2" customFormat="1" x14ac:dyDescent="0.2">
      <c r="A302" s="14"/>
      <c r="B302" s="14"/>
      <c r="C302" s="73"/>
      <c r="D302" s="73"/>
      <c r="E302" s="14"/>
      <c r="F302" s="14"/>
      <c r="G302" s="659"/>
      <c r="H302" s="667">
        <v>0</v>
      </c>
      <c r="I302" s="702">
        <f t="shared" si="157"/>
        <v>0</v>
      </c>
      <c r="J302" s="707">
        <v>0</v>
      </c>
      <c r="K302" s="666">
        <v>0</v>
      </c>
      <c r="L302" s="727">
        <f t="shared" si="158"/>
        <v>0</v>
      </c>
      <c r="M302" s="666">
        <v>0</v>
      </c>
      <c r="N302" s="727">
        <f t="shared" si="159"/>
        <v>0</v>
      </c>
      <c r="O302" s="666">
        <v>0</v>
      </c>
      <c r="P302" s="727">
        <f t="shared" si="160"/>
        <v>0</v>
      </c>
      <c r="Q302" s="666">
        <v>0</v>
      </c>
      <c r="R302" s="727">
        <f t="shared" si="161"/>
        <v>0</v>
      </c>
      <c r="S302" s="666">
        <v>0</v>
      </c>
      <c r="T302" s="727">
        <f t="shared" si="162"/>
        <v>0</v>
      </c>
      <c r="U302" s="666">
        <v>0</v>
      </c>
      <c r="V302" s="727">
        <f t="shared" si="163"/>
        <v>0</v>
      </c>
      <c r="W302" s="666">
        <v>0</v>
      </c>
      <c r="X302" s="727">
        <f t="shared" si="164"/>
        <v>0</v>
      </c>
      <c r="Y302" s="702">
        <f t="shared" si="165"/>
        <v>0</v>
      </c>
      <c r="Z302" s="1"/>
      <c r="AA302" s="1"/>
    </row>
    <row r="303" spans="1:27" s="2" customFormat="1" x14ac:dyDescent="0.2">
      <c r="A303" s="14"/>
      <c r="B303" s="14"/>
      <c r="C303" s="73"/>
      <c r="D303" s="73"/>
      <c r="E303" s="14"/>
      <c r="F303" s="14"/>
      <c r="G303" s="659"/>
      <c r="H303" s="667">
        <v>0</v>
      </c>
      <c r="I303" s="702">
        <f t="shared" si="157"/>
        <v>0</v>
      </c>
      <c r="J303" s="707">
        <v>0</v>
      </c>
      <c r="K303" s="666">
        <v>0</v>
      </c>
      <c r="L303" s="727">
        <f t="shared" si="158"/>
        <v>0</v>
      </c>
      <c r="M303" s="666">
        <v>0</v>
      </c>
      <c r="N303" s="727">
        <f t="shared" si="159"/>
        <v>0</v>
      </c>
      <c r="O303" s="666">
        <v>0</v>
      </c>
      <c r="P303" s="727">
        <f t="shared" si="160"/>
        <v>0</v>
      </c>
      <c r="Q303" s="666">
        <v>0</v>
      </c>
      <c r="R303" s="727">
        <f t="shared" si="161"/>
        <v>0</v>
      </c>
      <c r="S303" s="666">
        <v>0</v>
      </c>
      <c r="T303" s="727">
        <f t="shared" si="162"/>
        <v>0</v>
      </c>
      <c r="U303" s="666">
        <v>0</v>
      </c>
      <c r="V303" s="727">
        <f t="shared" si="163"/>
        <v>0</v>
      </c>
      <c r="W303" s="666">
        <v>0</v>
      </c>
      <c r="X303" s="727">
        <f t="shared" si="164"/>
        <v>0</v>
      </c>
      <c r="Y303" s="702">
        <f t="shared" si="165"/>
        <v>0</v>
      </c>
      <c r="Z303" s="1"/>
      <c r="AA303" s="1"/>
    </row>
    <row r="304" spans="1:27" s="2" customFormat="1" x14ac:dyDescent="0.2">
      <c r="A304" s="14"/>
      <c r="B304" s="14"/>
      <c r="C304" s="73"/>
      <c r="D304" s="73"/>
      <c r="E304" s="14"/>
      <c r="F304" s="14"/>
      <c r="G304" s="659"/>
      <c r="H304" s="667">
        <v>0</v>
      </c>
      <c r="I304" s="702">
        <f t="shared" si="157"/>
        <v>0</v>
      </c>
      <c r="J304" s="707">
        <v>0</v>
      </c>
      <c r="K304" s="666">
        <v>0</v>
      </c>
      <c r="L304" s="727">
        <f t="shared" si="158"/>
        <v>0</v>
      </c>
      <c r="M304" s="666">
        <v>0</v>
      </c>
      <c r="N304" s="727">
        <f t="shared" si="159"/>
        <v>0</v>
      </c>
      <c r="O304" s="666">
        <v>0</v>
      </c>
      <c r="P304" s="727">
        <f t="shared" si="160"/>
        <v>0</v>
      </c>
      <c r="Q304" s="666">
        <v>0</v>
      </c>
      <c r="R304" s="727">
        <f t="shared" si="161"/>
        <v>0</v>
      </c>
      <c r="S304" s="666">
        <v>0</v>
      </c>
      <c r="T304" s="727">
        <f t="shared" si="162"/>
        <v>0</v>
      </c>
      <c r="U304" s="666">
        <v>0</v>
      </c>
      <c r="V304" s="727">
        <f t="shared" si="163"/>
        <v>0</v>
      </c>
      <c r="W304" s="666">
        <v>0</v>
      </c>
      <c r="X304" s="727">
        <f t="shared" si="164"/>
        <v>0</v>
      </c>
      <c r="Y304" s="702">
        <f t="shared" si="165"/>
        <v>0</v>
      </c>
      <c r="Z304" s="1"/>
      <c r="AA304" s="1"/>
    </row>
    <row r="305" spans="1:27" s="2" customFormat="1" ht="13.5" thickBot="1" x14ac:dyDescent="0.25">
      <c r="A305" s="668"/>
      <c r="B305" s="668"/>
      <c r="C305" s="669"/>
      <c r="D305" s="73"/>
      <c r="E305" s="668"/>
      <c r="F305" s="668"/>
      <c r="G305" s="659"/>
      <c r="H305" s="667">
        <v>0</v>
      </c>
      <c r="I305" s="703">
        <f t="shared" si="157"/>
        <v>0</v>
      </c>
      <c r="J305" s="707">
        <v>0</v>
      </c>
      <c r="K305" s="666">
        <v>0</v>
      </c>
      <c r="L305" s="727">
        <f t="shared" si="158"/>
        <v>0</v>
      </c>
      <c r="M305" s="666">
        <v>0</v>
      </c>
      <c r="N305" s="727">
        <f t="shared" si="159"/>
        <v>0</v>
      </c>
      <c r="O305" s="666">
        <v>0</v>
      </c>
      <c r="P305" s="727">
        <f t="shared" si="160"/>
        <v>0</v>
      </c>
      <c r="Q305" s="666">
        <v>0</v>
      </c>
      <c r="R305" s="727">
        <f t="shared" si="161"/>
        <v>0</v>
      </c>
      <c r="S305" s="666">
        <v>0</v>
      </c>
      <c r="T305" s="727">
        <f t="shared" si="162"/>
        <v>0</v>
      </c>
      <c r="U305" s="666">
        <v>0</v>
      </c>
      <c r="V305" s="727">
        <f t="shared" si="163"/>
        <v>0</v>
      </c>
      <c r="W305" s="666">
        <v>0</v>
      </c>
      <c r="X305" s="727">
        <f t="shared" si="164"/>
        <v>0</v>
      </c>
      <c r="Y305" s="702">
        <f t="shared" si="165"/>
        <v>0</v>
      </c>
      <c r="Z305" s="1"/>
      <c r="AA305" s="1"/>
    </row>
    <row r="306" spans="1:27" s="2" customFormat="1" ht="13.5" thickBot="1" x14ac:dyDescent="0.25">
      <c r="A306" s="721" t="s">
        <v>246</v>
      </c>
      <c r="B306" s="722"/>
      <c r="C306" s="722"/>
      <c r="D306" s="722"/>
      <c r="E306" s="722"/>
      <c r="F306" s="722"/>
      <c r="G306" s="723"/>
      <c r="H306" s="724">
        <f>SUM(H289:H305)</f>
        <v>0</v>
      </c>
      <c r="I306" s="704">
        <f>SUM(I289:I305)</f>
        <v>0</v>
      </c>
      <c r="J306" s="729"/>
      <c r="K306" s="665">
        <f t="shared" ref="K306:Y306" si="166">SUM(K289:K305)</f>
        <v>0</v>
      </c>
      <c r="L306" s="713">
        <f t="shared" si="166"/>
        <v>0</v>
      </c>
      <c r="M306" s="665">
        <f t="shared" si="166"/>
        <v>0</v>
      </c>
      <c r="N306" s="713">
        <f t="shared" si="166"/>
        <v>0</v>
      </c>
      <c r="O306" s="665">
        <f t="shared" si="166"/>
        <v>0</v>
      </c>
      <c r="P306" s="713">
        <f t="shared" si="166"/>
        <v>0</v>
      </c>
      <c r="Q306" s="665">
        <f t="shared" si="166"/>
        <v>0</v>
      </c>
      <c r="R306" s="713">
        <f t="shared" si="166"/>
        <v>0</v>
      </c>
      <c r="S306" s="665">
        <f t="shared" si="166"/>
        <v>0</v>
      </c>
      <c r="T306" s="713">
        <f t="shared" si="166"/>
        <v>0</v>
      </c>
      <c r="U306" s="665">
        <f t="shared" si="166"/>
        <v>0</v>
      </c>
      <c r="V306" s="713">
        <f t="shared" si="166"/>
        <v>0</v>
      </c>
      <c r="W306" s="665">
        <f t="shared" si="166"/>
        <v>0</v>
      </c>
      <c r="X306" s="713">
        <f t="shared" si="166"/>
        <v>0</v>
      </c>
      <c r="Y306" s="732">
        <f t="shared" si="166"/>
        <v>0</v>
      </c>
      <c r="Z306" s="733" t="b">
        <f>I306='Financial Report'!J168</f>
        <v>1</v>
      </c>
      <c r="AA306" s="735" t="b">
        <f>Y306='Financial Report'!K168</f>
        <v>1</v>
      </c>
    </row>
    <row r="307" spans="1:27" s="2" customFormat="1" x14ac:dyDescent="0.2">
      <c r="A307" s="7"/>
      <c r="B307" s="7"/>
      <c r="C307" s="7"/>
      <c r="D307" s="7"/>
      <c r="E307" s="7"/>
      <c r="F307" s="730"/>
      <c r="G307" s="705"/>
      <c r="H307" s="7"/>
      <c r="I307" s="705"/>
      <c r="J307" s="660"/>
      <c r="K307" s="731" t="s">
        <v>44</v>
      </c>
      <c r="L307" s="712">
        <f>L287+L306</f>
        <v>0</v>
      </c>
      <c r="M307" s="750">
        <f>M287+M306</f>
        <v>0</v>
      </c>
      <c r="N307" s="712">
        <f t="shared" ref="N307" si="167">N287+N306</f>
        <v>0</v>
      </c>
      <c r="O307" s="750">
        <f t="shared" ref="O307" si="168">O287+O306</f>
        <v>0</v>
      </c>
      <c r="P307" s="712">
        <f t="shared" ref="P307" si="169">P287+P306</f>
        <v>0</v>
      </c>
      <c r="Q307" s="750">
        <f t="shared" ref="Q307" si="170">Q287+Q306</f>
        <v>0</v>
      </c>
      <c r="R307" s="712">
        <f t="shared" ref="R307" si="171">R287+R306</f>
        <v>0</v>
      </c>
      <c r="S307" s="750">
        <f t="shared" ref="S307" si="172">S287+S306</f>
        <v>0</v>
      </c>
      <c r="T307" s="712">
        <f t="shared" ref="T307" si="173">T287+T306</f>
        <v>0</v>
      </c>
      <c r="U307" s="750">
        <f t="shared" ref="U307" si="174">U287+U306</f>
        <v>0</v>
      </c>
      <c r="V307" s="712">
        <f t="shared" ref="V307" si="175">V287+V306</f>
        <v>0</v>
      </c>
      <c r="W307" s="750">
        <f t="shared" ref="W307" si="176">W287+W306</f>
        <v>0</v>
      </c>
      <c r="X307" s="712" t="s">
        <v>44</v>
      </c>
      <c r="Y307" s="712">
        <f>Y287+Y306</f>
        <v>0</v>
      </c>
      <c r="Z307" s="1"/>
      <c r="AA307" s="1"/>
    </row>
    <row r="308" spans="1:27" s="2" customFormat="1" x14ac:dyDescent="0.2">
      <c r="G308" s="708"/>
      <c r="I308" s="708"/>
      <c r="J308" s="708"/>
      <c r="L308" s="708"/>
      <c r="N308" s="708"/>
      <c r="P308" s="708"/>
      <c r="R308" s="708"/>
      <c r="T308" s="708"/>
      <c r="V308" s="708"/>
      <c r="X308" s="708"/>
      <c r="Y308" s="708"/>
    </row>
    <row r="309" spans="1:27" s="2" customFormat="1" ht="15.75" x14ac:dyDescent="0.2">
      <c r="A309" s="943" t="s">
        <v>267</v>
      </c>
      <c r="B309" s="944"/>
      <c r="C309" s="944"/>
      <c r="D309" s="944"/>
      <c r="E309" s="944"/>
      <c r="F309" s="944"/>
      <c r="G309" s="944"/>
      <c r="H309" s="944"/>
      <c r="I309" s="945"/>
      <c r="J309" s="943" t="s">
        <v>264</v>
      </c>
      <c r="K309" s="944"/>
      <c r="L309" s="944"/>
      <c r="M309" s="944"/>
      <c r="N309" s="944"/>
      <c r="O309" s="944"/>
      <c r="P309" s="944"/>
      <c r="Q309" s="944"/>
      <c r="R309" s="944"/>
      <c r="S309" s="944"/>
      <c r="T309" s="944"/>
      <c r="U309" s="944"/>
      <c r="V309" s="944"/>
      <c r="W309" s="944"/>
      <c r="X309" s="944"/>
      <c r="Y309" s="945"/>
      <c r="Z309" s="1"/>
      <c r="AA309" s="1"/>
    </row>
    <row r="310" spans="1:27" s="2" customFormat="1" ht="38.25" x14ac:dyDescent="0.2">
      <c r="A310" s="677" t="s">
        <v>41</v>
      </c>
      <c r="B310" s="677" t="s">
        <v>42</v>
      </c>
      <c r="C310" s="677" t="s">
        <v>43</v>
      </c>
      <c r="D310" s="677" t="s">
        <v>165</v>
      </c>
      <c r="E310" s="677" t="s">
        <v>263</v>
      </c>
      <c r="F310" s="677" t="s">
        <v>154</v>
      </c>
      <c r="G310" s="694" t="s">
        <v>277</v>
      </c>
      <c r="H310" s="10" t="s">
        <v>262</v>
      </c>
      <c r="I310" s="694" t="s">
        <v>278</v>
      </c>
      <c r="J310" s="706" t="s">
        <v>279</v>
      </c>
      <c r="K310" s="675" t="s">
        <v>261</v>
      </c>
      <c r="L310" s="710" t="s">
        <v>260</v>
      </c>
      <c r="M310" s="676" t="s">
        <v>259</v>
      </c>
      <c r="N310" s="714" t="s">
        <v>258</v>
      </c>
      <c r="O310" s="675" t="s">
        <v>257</v>
      </c>
      <c r="P310" s="710" t="s">
        <v>256</v>
      </c>
      <c r="Q310" s="676" t="s">
        <v>255</v>
      </c>
      <c r="R310" s="714" t="s">
        <v>254</v>
      </c>
      <c r="S310" s="675" t="s">
        <v>253</v>
      </c>
      <c r="T310" s="710" t="s">
        <v>252</v>
      </c>
      <c r="U310" s="676" t="s">
        <v>251</v>
      </c>
      <c r="V310" s="714" t="s">
        <v>250</v>
      </c>
      <c r="W310" s="675" t="s">
        <v>249</v>
      </c>
      <c r="X310" s="710" t="s">
        <v>248</v>
      </c>
      <c r="Y310" s="706" t="s">
        <v>62</v>
      </c>
      <c r="Z310" s="1"/>
      <c r="AA310" s="1"/>
    </row>
    <row r="311" spans="1:27" s="2" customFormat="1" ht="15.75" x14ac:dyDescent="0.2">
      <c r="A311" s="674" t="s">
        <v>19</v>
      </c>
      <c r="B311" s="208"/>
      <c r="C311" s="208"/>
      <c r="D311" s="208"/>
      <c r="E311" s="208"/>
      <c r="F311" s="208"/>
      <c r="G311" s="698"/>
      <c r="H311" s="208"/>
      <c r="I311" s="698"/>
      <c r="J311" s="698"/>
      <c r="K311" s="208"/>
      <c r="L311" s="698"/>
      <c r="M311" s="208"/>
      <c r="N311" s="698"/>
      <c r="O311" s="208"/>
      <c r="P311" s="698"/>
      <c r="Q311" s="208"/>
      <c r="R311" s="698"/>
      <c r="S311" s="208"/>
      <c r="T311" s="698"/>
      <c r="U311" s="208"/>
      <c r="V311" s="698"/>
      <c r="W311" s="208"/>
      <c r="X311" s="698"/>
      <c r="Y311" s="715"/>
      <c r="Z311" s="1"/>
      <c r="AA311" s="1"/>
    </row>
    <row r="312" spans="1:27" s="2" customFormat="1" x14ac:dyDescent="0.2">
      <c r="A312" s="670"/>
      <c r="B312" s="73"/>
      <c r="C312" s="73"/>
      <c r="D312" s="73"/>
      <c r="E312" s="73"/>
      <c r="F312" s="73"/>
      <c r="G312" s="659"/>
      <c r="H312" s="667">
        <v>0</v>
      </c>
      <c r="I312" s="702">
        <f t="shared" ref="I312:I327" si="177">G312*H312</f>
        <v>0</v>
      </c>
      <c r="J312" s="707">
        <v>0</v>
      </c>
      <c r="K312" s="666">
        <v>0</v>
      </c>
      <c r="L312" s="727">
        <f t="shared" ref="L312:L326" si="178">K312*$J312</f>
        <v>0</v>
      </c>
      <c r="M312" s="666">
        <v>0</v>
      </c>
      <c r="N312" s="727">
        <f t="shared" ref="N312:N327" si="179">M312*$J312</f>
        <v>0</v>
      </c>
      <c r="O312" s="666">
        <v>0</v>
      </c>
      <c r="P312" s="727">
        <f t="shared" ref="P312:P327" si="180">O312*$J312</f>
        <v>0</v>
      </c>
      <c r="Q312" s="666">
        <v>0</v>
      </c>
      <c r="R312" s="727">
        <f t="shared" ref="R312:R327" si="181">Q312*$J312</f>
        <v>0</v>
      </c>
      <c r="S312" s="666">
        <v>0</v>
      </c>
      <c r="T312" s="727">
        <f t="shared" ref="T312:T327" si="182">S312*$J312</f>
        <v>0</v>
      </c>
      <c r="U312" s="666">
        <v>0</v>
      </c>
      <c r="V312" s="727">
        <f t="shared" ref="V312:V327" si="183">U312*$J312</f>
        <v>0</v>
      </c>
      <c r="W312" s="666">
        <v>0</v>
      </c>
      <c r="X312" s="727">
        <f t="shared" ref="X312:X327" si="184">W312*$J312</f>
        <v>0</v>
      </c>
      <c r="Y312" s="702">
        <f>L312+N312+P312+R312+T312+V312+X312</f>
        <v>0</v>
      </c>
      <c r="Z312" s="728"/>
      <c r="AA312" s="1"/>
    </row>
    <row r="313" spans="1:27" s="2" customFormat="1" x14ac:dyDescent="0.2">
      <c r="A313" s="670"/>
      <c r="B313" s="73"/>
      <c r="C313" s="73"/>
      <c r="D313" s="73"/>
      <c r="E313" s="73"/>
      <c r="F313" s="73"/>
      <c r="G313" s="659"/>
      <c r="H313" s="667">
        <v>0</v>
      </c>
      <c r="I313" s="702">
        <f t="shared" si="177"/>
        <v>0</v>
      </c>
      <c r="J313" s="707">
        <v>0</v>
      </c>
      <c r="K313" s="666">
        <v>0</v>
      </c>
      <c r="L313" s="727">
        <f t="shared" si="178"/>
        <v>0</v>
      </c>
      <c r="M313" s="666">
        <v>0</v>
      </c>
      <c r="N313" s="727">
        <f t="shared" si="179"/>
        <v>0</v>
      </c>
      <c r="O313" s="666">
        <v>0</v>
      </c>
      <c r="P313" s="727">
        <f t="shared" si="180"/>
        <v>0</v>
      </c>
      <c r="Q313" s="666">
        <v>0</v>
      </c>
      <c r="R313" s="727">
        <f t="shared" si="181"/>
        <v>0</v>
      </c>
      <c r="S313" s="666">
        <v>0</v>
      </c>
      <c r="T313" s="727">
        <f t="shared" si="182"/>
        <v>0</v>
      </c>
      <c r="U313" s="666">
        <v>0</v>
      </c>
      <c r="V313" s="727">
        <f t="shared" si="183"/>
        <v>0</v>
      </c>
      <c r="W313" s="666">
        <v>0</v>
      </c>
      <c r="X313" s="727">
        <f t="shared" si="184"/>
        <v>0</v>
      </c>
      <c r="Y313" s="702">
        <f t="shared" ref="Y313:Y327" si="185">L313+N313+P313+R313+T313+V313+X313</f>
        <v>0</v>
      </c>
      <c r="Z313" s="1"/>
      <c r="AA313" s="1"/>
    </row>
    <row r="314" spans="1:27" s="2" customFormat="1" x14ac:dyDescent="0.2">
      <c r="A314" s="670"/>
      <c r="B314" s="73"/>
      <c r="C314" s="73"/>
      <c r="D314" s="73"/>
      <c r="E314" s="73"/>
      <c r="F314" s="73"/>
      <c r="G314" s="659"/>
      <c r="H314" s="667">
        <v>0</v>
      </c>
      <c r="I314" s="702">
        <f t="shared" si="177"/>
        <v>0</v>
      </c>
      <c r="J314" s="707">
        <v>0</v>
      </c>
      <c r="K314" s="666">
        <v>0</v>
      </c>
      <c r="L314" s="727">
        <f t="shared" si="178"/>
        <v>0</v>
      </c>
      <c r="M314" s="666">
        <v>0</v>
      </c>
      <c r="N314" s="727">
        <f t="shared" si="179"/>
        <v>0</v>
      </c>
      <c r="O314" s="666">
        <v>0</v>
      </c>
      <c r="P314" s="727">
        <f t="shared" si="180"/>
        <v>0</v>
      </c>
      <c r="Q314" s="666">
        <v>0</v>
      </c>
      <c r="R314" s="727">
        <f t="shared" si="181"/>
        <v>0</v>
      </c>
      <c r="S314" s="666">
        <v>0</v>
      </c>
      <c r="T314" s="727">
        <f t="shared" si="182"/>
        <v>0</v>
      </c>
      <c r="U314" s="666">
        <v>0</v>
      </c>
      <c r="V314" s="727">
        <f t="shared" si="183"/>
        <v>0</v>
      </c>
      <c r="W314" s="666">
        <v>0</v>
      </c>
      <c r="X314" s="727">
        <f t="shared" si="184"/>
        <v>0</v>
      </c>
      <c r="Y314" s="702">
        <f t="shared" si="185"/>
        <v>0</v>
      </c>
      <c r="Z314" s="1"/>
      <c r="AA314" s="1"/>
    </row>
    <row r="315" spans="1:27" s="2" customFormat="1" x14ac:dyDescent="0.2">
      <c r="A315" s="670"/>
      <c r="B315" s="73"/>
      <c r="C315" s="73"/>
      <c r="D315" s="73"/>
      <c r="E315" s="73"/>
      <c r="F315" s="73"/>
      <c r="G315" s="659"/>
      <c r="H315" s="667">
        <v>0</v>
      </c>
      <c r="I315" s="702">
        <f t="shared" si="177"/>
        <v>0</v>
      </c>
      <c r="J315" s="707">
        <v>0</v>
      </c>
      <c r="K315" s="666">
        <v>0</v>
      </c>
      <c r="L315" s="727">
        <f t="shared" si="178"/>
        <v>0</v>
      </c>
      <c r="M315" s="666">
        <v>0</v>
      </c>
      <c r="N315" s="727">
        <f t="shared" si="179"/>
        <v>0</v>
      </c>
      <c r="O315" s="666">
        <v>0</v>
      </c>
      <c r="P315" s="727">
        <f t="shared" si="180"/>
        <v>0</v>
      </c>
      <c r="Q315" s="666">
        <v>0</v>
      </c>
      <c r="R315" s="727">
        <f t="shared" si="181"/>
        <v>0</v>
      </c>
      <c r="S315" s="666">
        <v>0</v>
      </c>
      <c r="T315" s="727">
        <f t="shared" si="182"/>
        <v>0</v>
      </c>
      <c r="U315" s="666">
        <v>0</v>
      </c>
      <c r="V315" s="727">
        <f t="shared" si="183"/>
        <v>0</v>
      </c>
      <c r="W315" s="666">
        <v>0</v>
      </c>
      <c r="X315" s="727">
        <f t="shared" si="184"/>
        <v>0</v>
      </c>
      <c r="Y315" s="702">
        <f t="shared" si="185"/>
        <v>0</v>
      </c>
      <c r="Z315" s="215"/>
      <c r="AA315" s="1"/>
    </row>
    <row r="316" spans="1:27" s="2" customFormat="1" x14ac:dyDescent="0.2">
      <c r="A316" s="670"/>
      <c r="B316" s="73"/>
      <c r="C316" s="73"/>
      <c r="D316" s="73"/>
      <c r="E316" s="73"/>
      <c r="F316" s="73"/>
      <c r="G316" s="659"/>
      <c r="H316" s="667">
        <v>0</v>
      </c>
      <c r="I316" s="702">
        <f t="shared" si="177"/>
        <v>0</v>
      </c>
      <c r="J316" s="707">
        <v>0</v>
      </c>
      <c r="K316" s="666">
        <v>0</v>
      </c>
      <c r="L316" s="727">
        <f t="shared" si="178"/>
        <v>0</v>
      </c>
      <c r="M316" s="666">
        <v>0</v>
      </c>
      <c r="N316" s="727">
        <f t="shared" si="179"/>
        <v>0</v>
      </c>
      <c r="O316" s="666">
        <v>0</v>
      </c>
      <c r="P316" s="727">
        <f t="shared" si="180"/>
        <v>0</v>
      </c>
      <c r="Q316" s="666">
        <v>0</v>
      </c>
      <c r="R316" s="727">
        <f t="shared" si="181"/>
        <v>0</v>
      </c>
      <c r="S316" s="666">
        <v>0</v>
      </c>
      <c r="T316" s="727">
        <f t="shared" si="182"/>
        <v>0</v>
      </c>
      <c r="U316" s="666">
        <v>0</v>
      </c>
      <c r="V316" s="727">
        <f t="shared" si="183"/>
        <v>0</v>
      </c>
      <c r="W316" s="666">
        <v>0</v>
      </c>
      <c r="X316" s="727">
        <f t="shared" si="184"/>
        <v>0</v>
      </c>
      <c r="Y316" s="702">
        <f t="shared" si="185"/>
        <v>0</v>
      </c>
      <c r="Z316" s="1"/>
      <c r="AA316" s="1"/>
    </row>
    <row r="317" spans="1:27" s="2" customFormat="1" x14ac:dyDescent="0.2">
      <c r="A317" s="73"/>
      <c r="B317" s="73"/>
      <c r="C317" s="73"/>
      <c r="D317" s="73"/>
      <c r="E317" s="73"/>
      <c r="F317" s="73"/>
      <c r="G317" s="659"/>
      <c r="H317" s="667">
        <v>0</v>
      </c>
      <c r="I317" s="702">
        <f t="shared" si="177"/>
        <v>0</v>
      </c>
      <c r="J317" s="707">
        <v>0</v>
      </c>
      <c r="K317" s="666">
        <v>0</v>
      </c>
      <c r="L317" s="727">
        <f t="shared" si="178"/>
        <v>0</v>
      </c>
      <c r="M317" s="666">
        <v>0</v>
      </c>
      <c r="N317" s="727">
        <f t="shared" si="179"/>
        <v>0</v>
      </c>
      <c r="O317" s="666">
        <v>0</v>
      </c>
      <c r="P317" s="727">
        <f t="shared" si="180"/>
        <v>0</v>
      </c>
      <c r="Q317" s="666">
        <v>0</v>
      </c>
      <c r="R317" s="727">
        <f t="shared" si="181"/>
        <v>0</v>
      </c>
      <c r="S317" s="666">
        <v>0</v>
      </c>
      <c r="T317" s="727">
        <f t="shared" si="182"/>
        <v>0</v>
      </c>
      <c r="U317" s="666">
        <v>0</v>
      </c>
      <c r="V317" s="727">
        <f t="shared" si="183"/>
        <v>0</v>
      </c>
      <c r="W317" s="666">
        <v>0</v>
      </c>
      <c r="X317" s="727">
        <f t="shared" si="184"/>
        <v>0</v>
      </c>
      <c r="Y317" s="702">
        <f t="shared" si="185"/>
        <v>0</v>
      </c>
      <c r="Z317" s="1"/>
      <c r="AA317" s="1"/>
    </row>
    <row r="318" spans="1:27" s="2" customFormat="1" x14ac:dyDescent="0.2">
      <c r="A318" s="73"/>
      <c r="B318" s="73"/>
      <c r="C318" s="73"/>
      <c r="D318" s="73"/>
      <c r="E318" s="73"/>
      <c r="F318" s="73"/>
      <c r="G318" s="659"/>
      <c r="H318" s="667">
        <v>0</v>
      </c>
      <c r="I318" s="702">
        <f t="shared" si="177"/>
        <v>0</v>
      </c>
      <c r="J318" s="707">
        <v>0</v>
      </c>
      <c r="K318" s="666">
        <v>0</v>
      </c>
      <c r="L318" s="727">
        <f t="shared" si="178"/>
        <v>0</v>
      </c>
      <c r="M318" s="666">
        <v>0</v>
      </c>
      <c r="N318" s="727">
        <f t="shared" si="179"/>
        <v>0</v>
      </c>
      <c r="O318" s="666">
        <v>0</v>
      </c>
      <c r="P318" s="727">
        <f t="shared" si="180"/>
        <v>0</v>
      </c>
      <c r="Q318" s="666">
        <v>0</v>
      </c>
      <c r="R318" s="727">
        <f t="shared" si="181"/>
        <v>0</v>
      </c>
      <c r="S318" s="666">
        <v>0</v>
      </c>
      <c r="T318" s="727">
        <f t="shared" si="182"/>
        <v>0</v>
      </c>
      <c r="U318" s="666">
        <v>0</v>
      </c>
      <c r="V318" s="727">
        <f t="shared" si="183"/>
        <v>0</v>
      </c>
      <c r="W318" s="666">
        <v>0</v>
      </c>
      <c r="X318" s="727">
        <f t="shared" si="184"/>
        <v>0</v>
      </c>
      <c r="Y318" s="702">
        <f t="shared" si="185"/>
        <v>0</v>
      </c>
      <c r="Z318" s="1"/>
      <c r="AA318" s="1"/>
    </row>
    <row r="319" spans="1:27" s="2" customFormat="1" x14ac:dyDescent="0.2">
      <c r="A319" s="73"/>
      <c r="B319" s="73"/>
      <c r="C319" s="73"/>
      <c r="D319" s="73"/>
      <c r="E319" s="73"/>
      <c r="F319" s="73"/>
      <c r="G319" s="659"/>
      <c r="H319" s="667">
        <v>0</v>
      </c>
      <c r="I319" s="702">
        <f t="shared" si="177"/>
        <v>0</v>
      </c>
      <c r="J319" s="707">
        <v>0</v>
      </c>
      <c r="K319" s="666">
        <v>0</v>
      </c>
      <c r="L319" s="727">
        <f t="shared" si="178"/>
        <v>0</v>
      </c>
      <c r="M319" s="666">
        <v>0</v>
      </c>
      <c r="N319" s="727">
        <f t="shared" si="179"/>
        <v>0</v>
      </c>
      <c r="O319" s="666">
        <v>0</v>
      </c>
      <c r="P319" s="727">
        <f t="shared" si="180"/>
        <v>0</v>
      </c>
      <c r="Q319" s="666">
        <v>0</v>
      </c>
      <c r="R319" s="727">
        <f t="shared" si="181"/>
        <v>0</v>
      </c>
      <c r="S319" s="666">
        <v>0</v>
      </c>
      <c r="T319" s="727">
        <f t="shared" si="182"/>
        <v>0</v>
      </c>
      <c r="U319" s="666">
        <v>0</v>
      </c>
      <c r="V319" s="727">
        <f t="shared" si="183"/>
        <v>0</v>
      </c>
      <c r="W319" s="666">
        <v>0</v>
      </c>
      <c r="X319" s="727">
        <f t="shared" si="184"/>
        <v>0</v>
      </c>
      <c r="Y319" s="702">
        <f t="shared" si="185"/>
        <v>0</v>
      </c>
      <c r="Z319" s="1"/>
      <c r="AA319" s="1"/>
    </row>
    <row r="320" spans="1:27" s="2" customFormat="1" x14ac:dyDescent="0.2">
      <c r="A320" s="73"/>
      <c r="B320" s="73"/>
      <c r="C320" s="73"/>
      <c r="D320" s="73"/>
      <c r="E320" s="73"/>
      <c r="F320" s="73"/>
      <c r="G320" s="659"/>
      <c r="H320" s="667">
        <v>0</v>
      </c>
      <c r="I320" s="702">
        <f t="shared" si="177"/>
        <v>0</v>
      </c>
      <c r="J320" s="707">
        <v>0</v>
      </c>
      <c r="K320" s="666">
        <v>0</v>
      </c>
      <c r="L320" s="727">
        <f t="shared" si="178"/>
        <v>0</v>
      </c>
      <c r="M320" s="666">
        <v>0</v>
      </c>
      <c r="N320" s="727">
        <f t="shared" si="179"/>
        <v>0</v>
      </c>
      <c r="O320" s="666">
        <v>0</v>
      </c>
      <c r="P320" s="727">
        <f t="shared" si="180"/>
        <v>0</v>
      </c>
      <c r="Q320" s="666">
        <v>0</v>
      </c>
      <c r="R320" s="727">
        <f t="shared" si="181"/>
        <v>0</v>
      </c>
      <c r="S320" s="666">
        <v>0</v>
      </c>
      <c r="T320" s="727">
        <f t="shared" si="182"/>
        <v>0</v>
      </c>
      <c r="U320" s="666">
        <v>0</v>
      </c>
      <c r="V320" s="727">
        <f t="shared" si="183"/>
        <v>0</v>
      </c>
      <c r="W320" s="666">
        <v>0</v>
      </c>
      <c r="X320" s="727">
        <f t="shared" si="184"/>
        <v>0</v>
      </c>
      <c r="Y320" s="702">
        <f t="shared" si="185"/>
        <v>0</v>
      </c>
      <c r="Z320" s="1"/>
      <c r="AA320" s="1"/>
    </row>
    <row r="321" spans="1:27" s="2" customFormat="1" x14ac:dyDescent="0.2">
      <c r="A321" s="73"/>
      <c r="B321" s="73"/>
      <c r="C321" s="73"/>
      <c r="D321" s="73"/>
      <c r="E321" s="73"/>
      <c r="F321" s="73"/>
      <c r="G321" s="659"/>
      <c r="H321" s="667">
        <v>0</v>
      </c>
      <c r="I321" s="702">
        <f t="shared" si="177"/>
        <v>0</v>
      </c>
      <c r="J321" s="707">
        <v>0</v>
      </c>
      <c r="K321" s="666">
        <v>0</v>
      </c>
      <c r="L321" s="727">
        <f t="shared" si="178"/>
        <v>0</v>
      </c>
      <c r="M321" s="666">
        <v>0</v>
      </c>
      <c r="N321" s="727">
        <f t="shared" si="179"/>
        <v>0</v>
      </c>
      <c r="O321" s="666">
        <v>0</v>
      </c>
      <c r="P321" s="727">
        <f t="shared" si="180"/>
        <v>0</v>
      </c>
      <c r="Q321" s="666">
        <v>0</v>
      </c>
      <c r="R321" s="727">
        <f t="shared" si="181"/>
        <v>0</v>
      </c>
      <c r="S321" s="666">
        <v>0</v>
      </c>
      <c r="T321" s="727">
        <f t="shared" si="182"/>
        <v>0</v>
      </c>
      <c r="U321" s="666">
        <v>0</v>
      </c>
      <c r="V321" s="727">
        <f t="shared" si="183"/>
        <v>0</v>
      </c>
      <c r="W321" s="666">
        <v>0</v>
      </c>
      <c r="X321" s="727">
        <f t="shared" si="184"/>
        <v>0</v>
      </c>
      <c r="Y321" s="702">
        <f t="shared" si="185"/>
        <v>0</v>
      </c>
      <c r="Z321" s="1"/>
      <c r="AA321" s="1"/>
    </row>
    <row r="322" spans="1:27" s="2" customFormat="1" x14ac:dyDescent="0.2">
      <c r="A322" s="73"/>
      <c r="B322" s="73"/>
      <c r="C322" s="73"/>
      <c r="D322" s="73"/>
      <c r="E322" s="73"/>
      <c r="F322" s="73"/>
      <c r="G322" s="659"/>
      <c r="H322" s="667">
        <v>0</v>
      </c>
      <c r="I322" s="702">
        <f t="shared" si="177"/>
        <v>0</v>
      </c>
      <c r="J322" s="707">
        <v>0</v>
      </c>
      <c r="K322" s="666">
        <v>0</v>
      </c>
      <c r="L322" s="727">
        <f t="shared" si="178"/>
        <v>0</v>
      </c>
      <c r="M322" s="666">
        <v>0</v>
      </c>
      <c r="N322" s="727">
        <f t="shared" si="179"/>
        <v>0</v>
      </c>
      <c r="O322" s="666">
        <v>0</v>
      </c>
      <c r="P322" s="727">
        <f t="shared" si="180"/>
        <v>0</v>
      </c>
      <c r="Q322" s="666">
        <v>0</v>
      </c>
      <c r="R322" s="727">
        <f t="shared" si="181"/>
        <v>0</v>
      </c>
      <c r="S322" s="666">
        <v>0</v>
      </c>
      <c r="T322" s="727">
        <f t="shared" si="182"/>
        <v>0</v>
      </c>
      <c r="U322" s="666">
        <v>0</v>
      </c>
      <c r="V322" s="727">
        <f t="shared" si="183"/>
        <v>0</v>
      </c>
      <c r="W322" s="666">
        <v>0</v>
      </c>
      <c r="X322" s="727">
        <f t="shared" si="184"/>
        <v>0</v>
      </c>
      <c r="Y322" s="702">
        <f t="shared" si="185"/>
        <v>0</v>
      </c>
      <c r="Z322" s="1"/>
      <c r="AA322" s="1"/>
    </row>
    <row r="323" spans="1:27" s="2" customFormat="1" x14ac:dyDescent="0.2">
      <c r="A323" s="73"/>
      <c r="B323" s="73"/>
      <c r="C323" s="73"/>
      <c r="D323" s="73"/>
      <c r="E323" s="73"/>
      <c r="F323" s="73"/>
      <c r="G323" s="659"/>
      <c r="H323" s="667">
        <v>0</v>
      </c>
      <c r="I323" s="702">
        <f t="shared" si="177"/>
        <v>0</v>
      </c>
      <c r="J323" s="707">
        <v>0</v>
      </c>
      <c r="K323" s="666">
        <v>0</v>
      </c>
      <c r="L323" s="727">
        <f t="shared" si="178"/>
        <v>0</v>
      </c>
      <c r="M323" s="666">
        <v>0</v>
      </c>
      <c r="N323" s="727">
        <f t="shared" si="179"/>
        <v>0</v>
      </c>
      <c r="O323" s="666">
        <v>0</v>
      </c>
      <c r="P323" s="727">
        <f t="shared" si="180"/>
        <v>0</v>
      </c>
      <c r="Q323" s="666">
        <v>0</v>
      </c>
      <c r="R323" s="727">
        <f t="shared" si="181"/>
        <v>0</v>
      </c>
      <c r="S323" s="666">
        <v>0</v>
      </c>
      <c r="T323" s="727">
        <f t="shared" si="182"/>
        <v>0</v>
      </c>
      <c r="U323" s="666">
        <v>0</v>
      </c>
      <c r="V323" s="727">
        <f t="shared" si="183"/>
        <v>0</v>
      </c>
      <c r="W323" s="666">
        <v>0</v>
      </c>
      <c r="X323" s="727">
        <f t="shared" si="184"/>
        <v>0</v>
      </c>
      <c r="Y323" s="702">
        <f t="shared" si="185"/>
        <v>0</v>
      </c>
      <c r="Z323" s="1"/>
      <c r="AA323" s="1"/>
    </row>
    <row r="324" spans="1:27" s="2" customFormat="1" x14ac:dyDescent="0.2">
      <c r="A324" s="73"/>
      <c r="B324" s="73"/>
      <c r="C324" s="73"/>
      <c r="D324" s="73"/>
      <c r="E324" s="73"/>
      <c r="F324" s="73"/>
      <c r="G324" s="659"/>
      <c r="H324" s="667">
        <v>0</v>
      </c>
      <c r="I324" s="702">
        <f t="shared" si="177"/>
        <v>0</v>
      </c>
      <c r="J324" s="707">
        <v>0</v>
      </c>
      <c r="K324" s="666">
        <v>0</v>
      </c>
      <c r="L324" s="727">
        <f t="shared" si="178"/>
        <v>0</v>
      </c>
      <c r="M324" s="666">
        <v>0</v>
      </c>
      <c r="N324" s="727">
        <f t="shared" si="179"/>
        <v>0</v>
      </c>
      <c r="O324" s="666">
        <v>0</v>
      </c>
      <c r="P324" s="727">
        <f t="shared" si="180"/>
        <v>0</v>
      </c>
      <c r="Q324" s="666">
        <v>0</v>
      </c>
      <c r="R324" s="727">
        <f t="shared" si="181"/>
        <v>0</v>
      </c>
      <c r="S324" s="666">
        <v>0</v>
      </c>
      <c r="T324" s="727">
        <f t="shared" si="182"/>
        <v>0</v>
      </c>
      <c r="U324" s="666">
        <v>0</v>
      </c>
      <c r="V324" s="727">
        <f t="shared" si="183"/>
        <v>0</v>
      </c>
      <c r="W324" s="666">
        <v>0</v>
      </c>
      <c r="X324" s="727">
        <f t="shared" si="184"/>
        <v>0</v>
      </c>
      <c r="Y324" s="702">
        <f t="shared" si="185"/>
        <v>0</v>
      </c>
      <c r="Z324" s="1"/>
      <c r="AA324" s="1"/>
    </row>
    <row r="325" spans="1:27" s="2" customFormat="1" x14ac:dyDescent="0.2">
      <c r="A325" s="73"/>
      <c r="B325" s="73"/>
      <c r="C325" s="73"/>
      <c r="D325" s="73"/>
      <c r="E325" s="73"/>
      <c r="F325" s="73"/>
      <c r="G325" s="659"/>
      <c r="H325" s="667">
        <v>0</v>
      </c>
      <c r="I325" s="702">
        <f t="shared" si="177"/>
        <v>0</v>
      </c>
      <c r="J325" s="707">
        <v>0</v>
      </c>
      <c r="K325" s="666">
        <v>0</v>
      </c>
      <c r="L325" s="727">
        <f t="shared" si="178"/>
        <v>0</v>
      </c>
      <c r="M325" s="666">
        <v>0</v>
      </c>
      <c r="N325" s="727">
        <f t="shared" si="179"/>
        <v>0</v>
      </c>
      <c r="O325" s="666">
        <v>0</v>
      </c>
      <c r="P325" s="727">
        <f t="shared" si="180"/>
        <v>0</v>
      </c>
      <c r="Q325" s="666">
        <v>0</v>
      </c>
      <c r="R325" s="727">
        <f t="shared" si="181"/>
        <v>0</v>
      </c>
      <c r="S325" s="666">
        <v>0</v>
      </c>
      <c r="T325" s="727">
        <f t="shared" si="182"/>
        <v>0</v>
      </c>
      <c r="U325" s="666">
        <v>0</v>
      </c>
      <c r="V325" s="727">
        <f t="shared" si="183"/>
        <v>0</v>
      </c>
      <c r="W325" s="666">
        <v>0</v>
      </c>
      <c r="X325" s="727">
        <f t="shared" si="184"/>
        <v>0</v>
      </c>
      <c r="Y325" s="702">
        <f t="shared" si="185"/>
        <v>0</v>
      </c>
      <c r="Z325" s="1"/>
      <c r="AA325" s="1"/>
    </row>
    <row r="326" spans="1:27" s="2" customFormat="1" x14ac:dyDescent="0.2">
      <c r="A326" s="73"/>
      <c r="B326" s="73"/>
      <c r="C326" s="73"/>
      <c r="D326" s="73"/>
      <c r="E326" s="73"/>
      <c r="F326" s="73"/>
      <c r="G326" s="659"/>
      <c r="H326" s="667">
        <v>0</v>
      </c>
      <c r="I326" s="702">
        <f t="shared" si="177"/>
        <v>0</v>
      </c>
      <c r="J326" s="707">
        <v>0</v>
      </c>
      <c r="K326" s="666">
        <v>0</v>
      </c>
      <c r="L326" s="727">
        <f t="shared" si="178"/>
        <v>0</v>
      </c>
      <c r="M326" s="666">
        <v>0</v>
      </c>
      <c r="N326" s="727">
        <f t="shared" si="179"/>
        <v>0</v>
      </c>
      <c r="O326" s="666">
        <v>0</v>
      </c>
      <c r="P326" s="727">
        <f t="shared" si="180"/>
        <v>0</v>
      </c>
      <c r="Q326" s="666">
        <v>0</v>
      </c>
      <c r="R326" s="727">
        <f t="shared" si="181"/>
        <v>0</v>
      </c>
      <c r="S326" s="666">
        <v>0</v>
      </c>
      <c r="T326" s="727">
        <f t="shared" si="182"/>
        <v>0</v>
      </c>
      <c r="U326" s="666">
        <v>0</v>
      </c>
      <c r="V326" s="727">
        <f t="shared" si="183"/>
        <v>0</v>
      </c>
      <c r="W326" s="666">
        <v>0</v>
      </c>
      <c r="X326" s="727">
        <f t="shared" si="184"/>
        <v>0</v>
      </c>
      <c r="Y326" s="702">
        <f t="shared" si="185"/>
        <v>0</v>
      </c>
      <c r="Z326" s="1"/>
      <c r="AA326" s="1"/>
    </row>
    <row r="327" spans="1:27" s="2" customFormat="1" ht="13.5" thickBot="1" x14ac:dyDescent="0.25">
      <c r="A327" s="73"/>
      <c r="B327" s="73"/>
      <c r="C327" s="73"/>
      <c r="D327" s="73"/>
      <c r="E327" s="73"/>
      <c r="F327" s="73"/>
      <c r="G327" s="659"/>
      <c r="H327" s="667">
        <v>0</v>
      </c>
      <c r="I327" s="702">
        <f t="shared" si="177"/>
        <v>0</v>
      </c>
      <c r="J327" s="707">
        <v>0</v>
      </c>
      <c r="K327" s="666">
        <v>0</v>
      </c>
      <c r="L327" s="727">
        <f>K327*J327</f>
        <v>0</v>
      </c>
      <c r="M327" s="666">
        <v>0</v>
      </c>
      <c r="N327" s="727">
        <f t="shared" si="179"/>
        <v>0</v>
      </c>
      <c r="O327" s="666">
        <v>0</v>
      </c>
      <c r="P327" s="727">
        <f t="shared" si="180"/>
        <v>0</v>
      </c>
      <c r="Q327" s="666">
        <v>0</v>
      </c>
      <c r="R327" s="727">
        <f t="shared" si="181"/>
        <v>0</v>
      </c>
      <c r="S327" s="666">
        <v>0</v>
      </c>
      <c r="T327" s="727">
        <f t="shared" si="182"/>
        <v>0</v>
      </c>
      <c r="U327" s="666">
        <v>0</v>
      </c>
      <c r="V327" s="727">
        <f t="shared" si="183"/>
        <v>0</v>
      </c>
      <c r="W327" s="666">
        <v>0</v>
      </c>
      <c r="X327" s="727">
        <f t="shared" si="184"/>
        <v>0</v>
      </c>
      <c r="Y327" s="702">
        <f t="shared" si="185"/>
        <v>0</v>
      </c>
      <c r="Z327" s="1"/>
      <c r="AA327" s="1"/>
    </row>
    <row r="328" spans="1:27" s="2" customFormat="1" ht="13.5" thickBot="1" x14ac:dyDescent="0.25">
      <c r="A328" s="721" t="s">
        <v>246</v>
      </c>
      <c r="B328" s="722"/>
      <c r="C328" s="722"/>
      <c r="D328" s="722"/>
      <c r="E328" s="722"/>
      <c r="F328" s="722"/>
      <c r="G328" s="723"/>
      <c r="H328" s="724">
        <f>SUM(H312:H327)</f>
        <v>0</v>
      </c>
      <c r="I328" s="704">
        <f>SUM(I312:I327)</f>
        <v>0</v>
      </c>
      <c r="J328" s="725"/>
      <c r="K328" s="665">
        <f t="shared" ref="K328:Y328" si="186">SUM(K312:K327)</f>
        <v>0</v>
      </c>
      <c r="L328" s="713">
        <f t="shared" si="186"/>
        <v>0</v>
      </c>
      <c r="M328" s="665">
        <f t="shared" si="186"/>
        <v>0</v>
      </c>
      <c r="N328" s="713">
        <f t="shared" si="186"/>
        <v>0</v>
      </c>
      <c r="O328" s="665">
        <f t="shared" si="186"/>
        <v>0</v>
      </c>
      <c r="P328" s="713">
        <f t="shared" si="186"/>
        <v>0</v>
      </c>
      <c r="Q328" s="665">
        <f t="shared" si="186"/>
        <v>0</v>
      </c>
      <c r="R328" s="713">
        <f t="shared" si="186"/>
        <v>0</v>
      </c>
      <c r="S328" s="665">
        <f t="shared" si="186"/>
        <v>0</v>
      </c>
      <c r="T328" s="713">
        <f t="shared" si="186"/>
        <v>0</v>
      </c>
      <c r="U328" s="665">
        <f t="shared" si="186"/>
        <v>0</v>
      </c>
      <c r="V328" s="713">
        <f t="shared" si="186"/>
        <v>0</v>
      </c>
      <c r="W328" s="665">
        <f t="shared" si="186"/>
        <v>0</v>
      </c>
      <c r="X328" s="713">
        <f t="shared" si="186"/>
        <v>0</v>
      </c>
      <c r="Y328" s="732">
        <f t="shared" si="186"/>
        <v>0</v>
      </c>
      <c r="Z328" s="733" t="b">
        <f>I328='Financial Report'!J187</f>
        <v>1</v>
      </c>
      <c r="AA328" s="735" t="b">
        <f>Y328='Financial Report'!K187</f>
        <v>1</v>
      </c>
    </row>
    <row r="329" spans="1:27" s="2" customFormat="1" ht="15.75" x14ac:dyDescent="0.2">
      <c r="A329" s="673" t="s">
        <v>247</v>
      </c>
      <c r="B329" s="672"/>
      <c r="C329" s="672"/>
      <c r="D329" s="672"/>
      <c r="E329" s="672"/>
      <c r="F329" s="672"/>
      <c r="G329" s="699"/>
      <c r="H329" s="672"/>
      <c r="I329" s="699"/>
      <c r="J329" s="699"/>
      <c r="K329" s="671"/>
      <c r="L329" s="699"/>
      <c r="M329" s="671"/>
      <c r="N329" s="699"/>
      <c r="O329" s="671"/>
      <c r="P329" s="699"/>
      <c r="Q329" s="671"/>
      <c r="R329" s="699"/>
      <c r="S329" s="671"/>
      <c r="T329" s="699"/>
      <c r="U329" s="671"/>
      <c r="V329" s="699"/>
      <c r="W329" s="671"/>
      <c r="X329" s="699"/>
      <c r="Y329" s="736"/>
    </row>
    <row r="330" spans="1:27" s="2" customFormat="1" x14ac:dyDescent="0.2">
      <c r="A330" s="670"/>
      <c r="B330" s="73"/>
      <c r="C330" s="73"/>
      <c r="D330" s="73"/>
      <c r="E330" s="73"/>
      <c r="F330" s="73"/>
      <c r="G330" s="659"/>
      <c r="H330" s="667">
        <v>0</v>
      </c>
      <c r="I330" s="702">
        <f t="shared" ref="I330:I346" si="187">G330*H330</f>
        <v>0</v>
      </c>
      <c r="J330" s="707">
        <v>0</v>
      </c>
      <c r="K330" s="666">
        <v>0</v>
      </c>
      <c r="L330" s="727">
        <f t="shared" ref="L330:L346" si="188">K330*$J330</f>
        <v>0</v>
      </c>
      <c r="M330" s="666">
        <v>0</v>
      </c>
      <c r="N330" s="727">
        <f t="shared" ref="N330:N346" si="189">M330*$J330</f>
        <v>0</v>
      </c>
      <c r="O330" s="666">
        <v>0</v>
      </c>
      <c r="P330" s="727">
        <f t="shared" ref="P330:P346" si="190">O330*$J330</f>
        <v>0</v>
      </c>
      <c r="Q330" s="666">
        <v>0</v>
      </c>
      <c r="R330" s="727">
        <f t="shared" ref="R330:R346" si="191">Q330*$J330</f>
        <v>0</v>
      </c>
      <c r="S330" s="666">
        <v>0</v>
      </c>
      <c r="T330" s="727">
        <f t="shared" ref="T330:T346" si="192">S330*$J330</f>
        <v>0</v>
      </c>
      <c r="U330" s="666">
        <v>0</v>
      </c>
      <c r="V330" s="727">
        <f t="shared" ref="V330:V346" si="193">U330*$J330</f>
        <v>0</v>
      </c>
      <c r="W330" s="666">
        <v>0</v>
      </c>
      <c r="X330" s="727">
        <f t="shared" ref="X330:X346" si="194">W330*$J330</f>
        <v>0</v>
      </c>
      <c r="Y330" s="702">
        <f>L330+N330+P330+R330+T330+V330+X330</f>
        <v>0</v>
      </c>
      <c r="Z330" s="1"/>
      <c r="AA330" s="1"/>
    </row>
    <row r="331" spans="1:27" s="2" customFormat="1" x14ac:dyDescent="0.2">
      <c r="A331" s="670"/>
      <c r="B331" s="73"/>
      <c r="C331" s="73"/>
      <c r="D331" s="73"/>
      <c r="E331" s="73"/>
      <c r="F331" s="73"/>
      <c r="G331" s="659"/>
      <c r="H331" s="667">
        <v>0</v>
      </c>
      <c r="I331" s="702">
        <f t="shared" si="187"/>
        <v>0</v>
      </c>
      <c r="J331" s="707">
        <v>0</v>
      </c>
      <c r="K331" s="666">
        <v>0</v>
      </c>
      <c r="L331" s="727">
        <f t="shared" si="188"/>
        <v>0</v>
      </c>
      <c r="M331" s="666">
        <v>0</v>
      </c>
      <c r="N331" s="727">
        <f t="shared" si="189"/>
        <v>0</v>
      </c>
      <c r="O331" s="666">
        <v>0</v>
      </c>
      <c r="P331" s="727">
        <f t="shared" si="190"/>
        <v>0</v>
      </c>
      <c r="Q331" s="666">
        <v>0</v>
      </c>
      <c r="R331" s="727">
        <f t="shared" si="191"/>
        <v>0</v>
      </c>
      <c r="S331" s="666">
        <v>0</v>
      </c>
      <c r="T331" s="727">
        <f t="shared" si="192"/>
        <v>0</v>
      </c>
      <c r="U331" s="666">
        <v>0</v>
      </c>
      <c r="V331" s="727">
        <f t="shared" si="193"/>
        <v>0</v>
      </c>
      <c r="W331" s="666">
        <v>0</v>
      </c>
      <c r="X331" s="727">
        <f t="shared" si="194"/>
        <v>0</v>
      </c>
      <c r="Y331" s="702">
        <f t="shared" ref="Y331:Y346" si="195">L331+N331+P331+R331+T331+V331+X331</f>
        <v>0</v>
      </c>
      <c r="Z331" s="1"/>
      <c r="AA331" s="1"/>
    </row>
    <row r="332" spans="1:27" s="2" customFormat="1" x14ac:dyDescent="0.2">
      <c r="A332" s="670"/>
      <c r="B332" s="73"/>
      <c r="C332" s="73"/>
      <c r="D332" s="73"/>
      <c r="E332" s="73"/>
      <c r="F332" s="73"/>
      <c r="G332" s="659"/>
      <c r="H332" s="667">
        <v>0</v>
      </c>
      <c r="I332" s="702">
        <f t="shared" si="187"/>
        <v>0</v>
      </c>
      <c r="J332" s="707">
        <v>0</v>
      </c>
      <c r="K332" s="666">
        <v>0</v>
      </c>
      <c r="L332" s="727">
        <f t="shared" si="188"/>
        <v>0</v>
      </c>
      <c r="M332" s="666">
        <v>0</v>
      </c>
      <c r="N332" s="727">
        <f t="shared" si="189"/>
        <v>0</v>
      </c>
      <c r="O332" s="666">
        <v>0</v>
      </c>
      <c r="P332" s="727">
        <f t="shared" si="190"/>
        <v>0</v>
      </c>
      <c r="Q332" s="666">
        <v>0</v>
      </c>
      <c r="R332" s="727">
        <f t="shared" si="191"/>
        <v>0</v>
      </c>
      <c r="S332" s="666">
        <v>0</v>
      </c>
      <c r="T332" s="727">
        <f t="shared" si="192"/>
        <v>0</v>
      </c>
      <c r="U332" s="666">
        <v>0</v>
      </c>
      <c r="V332" s="727">
        <f t="shared" si="193"/>
        <v>0</v>
      </c>
      <c r="W332" s="666">
        <v>0</v>
      </c>
      <c r="X332" s="727">
        <f t="shared" si="194"/>
        <v>0</v>
      </c>
      <c r="Y332" s="702">
        <f t="shared" si="195"/>
        <v>0</v>
      </c>
      <c r="Z332" s="1"/>
      <c r="AA332" s="1"/>
    </row>
    <row r="333" spans="1:27" s="2" customFormat="1" x14ac:dyDescent="0.2">
      <c r="A333" s="73"/>
      <c r="B333" s="73"/>
      <c r="C333" s="73"/>
      <c r="D333" s="73"/>
      <c r="E333" s="73"/>
      <c r="F333" s="73"/>
      <c r="G333" s="659"/>
      <c r="H333" s="667">
        <v>0</v>
      </c>
      <c r="I333" s="702">
        <f t="shared" si="187"/>
        <v>0</v>
      </c>
      <c r="J333" s="707">
        <v>0</v>
      </c>
      <c r="K333" s="666">
        <v>0</v>
      </c>
      <c r="L333" s="727">
        <f t="shared" si="188"/>
        <v>0</v>
      </c>
      <c r="M333" s="666">
        <v>0</v>
      </c>
      <c r="N333" s="727">
        <f t="shared" si="189"/>
        <v>0</v>
      </c>
      <c r="O333" s="666">
        <v>0</v>
      </c>
      <c r="P333" s="727">
        <f t="shared" si="190"/>
        <v>0</v>
      </c>
      <c r="Q333" s="666">
        <v>0</v>
      </c>
      <c r="R333" s="727">
        <f t="shared" si="191"/>
        <v>0</v>
      </c>
      <c r="S333" s="666">
        <v>0</v>
      </c>
      <c r="T333" s="727">
        <f t="shared" si="192"/>
        <v>0</v>
      </c>
      <c r="U333" s="666">
        <v>0</v>
      </c>
      <c r="V333" s="727">
        <f t="shared" si="193"/>
        <v>0</v>
      </c>
      <c r="W333" s="666">
        <v>0</v>
      </c>
      <c r="X333" s="727">
        <f t="shared" si="194"/>
        <v>0</v>
      </c>
      <c r="Y333" s="702">
        <f t="shared" si="195"/>
        <v>0</v>
      </c>
      <c r="Z333" s="1"/>
      <c r="AA333" s="1"/>
    </row>
    <row r="334" spans="1:27" s="2" customFormat="1" x14ac:dyDescent="0.2">
      <c r="A334" s="73"/>
      <c r="B334" s="14"/>
      <c r="C334" s="73"/>
      <c r="D334" s="73"/>
      <c r="E334" s="73"/>
      <c r="F334" s="73"/>
      <c r="G334" s="659"/>
      <c r="H334" s="667">
        <v>0</v>
      </c>
      <c r="I334" s="702">
        <f t="shared" si="187"/>
        <v>0</v>
      </c>
      <c r="J334" s="707">
        <v>0</v>
      </c>
      <c r="K334" s="666">
        <v>0</v>
      </c>
      <c r="L334" s="727">
        <f t="shared" si="188"/>
        <v>0</v>
      </c>
      <c r="M334" s="666">
        <v>0</v>
      </c>
      <c r="N334" s="727">
        <f t="shared" si="189"/>
        <v>0</v>
      </c>
      <c r="O334" s="666">
        <v>0</v>
      </c>
      <c r="P334" s="727">
        <f t="shared" si="190"/>
        <v>0</v>
      </c>
      <c r="Q334" s="666">
        <v>0</v>
      </c>
      <c r="R334" s="727">
        <f t="shared" si="191"/>
        <v>0</v>
      </c>
      <c r="S334" s="666">
        <v>0</v>
      </c>
      <c r="T334" s="727">
        <f t="shared" si="192"/>
        <v>0</v>
      </c>
      <c r="U334" s="666">
        <v>0</v>
      </c>
      <c r="V334" s="727">
        <f t="shared" si="193"/>
        <v>0</v>
      </c>
      <c r="W334" s="666">
        <v>0</v>
      </c>
      <c r="X334" s="727">
        <f t="shared" si="194"/>
        <v>0</v>
      </c>
      <c r="Y334" s="702">
        <f t="shared" si="195"/>
        <v>0</v>
      </c>
      <c r="Z334" s="1"/>
      <c r="AA334" s="1"/>
    </row>
    <row r="335" spans="1:27" s="2" customFormat="1" x14ac:dyDescent="0.2">
      <c r="A335" s="14"/>
      <c r="B335" s="14"/>
      <c r="C335" s="73"/>
      <c r="D335" s="73"/>
      <c r="E335" s="73"/>
      <c r="F335" s="14"/>
      <c r="G335" s="659"/>
      <c r="H335" s="667">
        <v>0</v>
      </c>
      <c r="I335" s="702">
        <f t="shared" si="187"/>
        <v>0</v>
      </c>
      <c r="J335" s="707">
        <v>0</v>
      </c>
      <c r="K335" s="666">
        <v>0</v>
      </c>
      <c r="L335" s="727">
        <f t="shared" si="188"/>
        <v>0</v>
      </c>
      <c r="M335" s="666">
        <v>0</v>
      </c>
      <c r="N335" s="727">
        <f t="shared" si="189"/>
        <v>0</v>
      </c>
      <c r="O335" s="666">
        <v>0</v>
      </c>
      <c r="P335" s="727">
        <f t="shared" si="190"/>
        <v>0</v>
      </c>
      <c r="Q335" s="666">
        <v>0</v>
      </c>
      <c r="R335" s="727">
        <f t="shared" si="191"/>
        <v>0</v>
      </c>
      <c r="S335" s="666">
        <v>0</v>
      </c>
      <c r="T335" s="727">
        <f t="shared" si="192"/>
        <v>0</v>
      </c>
      <c r="U335" s="666">
        <v>0</v>
      </c>
      <c r="V335" s="727">
        <f t="shared" si="193"/>
        <v>0</v>
      </c>
      <c r="W335" s="666">
        <v>0</v>
      </c>
      <c r="X335" s="727">
        <f t="shared" si="194"/>
        <v>0</v>
      </c>
      <c r="Y335" s="702">
        <f t="shared" si="195"/>
        <v>0</v>
      </c>
      <c r="Z335" s="1"/>
      <c r="AA335" s="1"/>
    </row>
    <row r="336" spans="1:27" s="2" customFormat="1" x14ac:dyDescent="0.2">
      <c r="A336" s="14"/>
      <c r="B336" s="14"/>
      <c r="C336" s="73"/>
      <c r="D336" s="73"/>
      <c r="E336" s="73"/>
      <c r="F336" s="14"/>
      <c r="G336" s="659"/>
      <c r="H336" s="667">
        <v>0</v>
      </c>
      <c r="I336" s="702">
        <f t="shared" si="187"/>
        <v>0</v>
      </c>
      <c r="J336" s="707">
        <v>0</v>
      </c>
      <c r="K336" s="666">
        <v>0</v>
      </c>
      <c r="L336" s="727">
        <f t="shared" si="188"/>
        <v>0</v>
      </c>
      <c r="M336" s="666">
        <v>0</v>
      </c>
      <c r="N336" s="727">
        <f t="shared" si="189"/>
        <v>0</v>
      </c>
      <c r="O336" s="666">
        <v>0</v>
      </c>
      <c r="P336" s="727">
        <f t="shared" si="190"/>
        <v>0</v>
      </c>
      <c r="Q336" s="666">
        <v>0</v>
      </c>
      <c r="R336" s="727">
        <f t="shared" si="191"/>
        <v>0</v>
      </c>
      <c r="S336" s="666">
        <v>0</v>
      </c>
      <c r="T336" s="727">
        <f t="shared" si="192"/>
        <v>0</v>
      </c>
      <c r="U336" s="666">
        <v>0</v>
      </c>
      <c r="V336" s="727">
        <f t="shared" si="193"/>
        <v>0</v>
      </c>
      <c r="W336" s="666">
        <v>0</v>
      </c>
      <c r="X336" s="727">
        <f t="shared" si="194"/>
        <v>0</v>
      </c>
      <c r="Y336" s="702">
        <f t="shared" si="195"/>
        <v>0</v>
      </c>
      <c r="Z336" s="1"/>
      <c r="AA336" s="1"/>
    </row>
    <row r="337" spans="1:27" s="2" customFormat="1" x14ac:dyDescent="0.2">
      <c r="A337" s="14"/>
      <c r="B337" s="14"/>
      <c r="C337" s="73"/>
      <c r="D337" s="73"/>
      <c r="E337" s="73"/>
      <c r="F337" s="14"/>
      <c r="G337" s="659"/>
      <c r="H337" s="667">
        <v>0</v>
      </c>
      <c r="I337" s="702">
        <f t="shared" si="187"/>
        <v>0</v>
      </c>
      <c r="J337" s="707">
        <v>0</v>
      </c>
      <c r="K337" s="666">
        <v>0</v>
      </c>
      <c r="L337" s="727">
        <f t="shared" si="188"/>
        <v>0</v>
      </c>
      <c r="M337" s="666">
        <v>0</v>
      </c>
      <c r="N337" s="727">
        <f t="shared" si="189"/>
        <v>0</v>
      </c>
      <c r="O337" s="666">
        <v>0</v>
      </c>
      <c r="P337" s="727">
        <f t="shared" si="190"/>
        <v>0</v>
      </c>
      <c r="Q337" s="666">
        <v>0</v>
      </c>
      <c r="R337" s="727">
        <f t="shared" si="191"/>
        <v>0</v>
      </c>
      <c r="S337" s="666">
        <v>0</v>
      </c>
      <c r="T337" s="727">
        <f t="shared" si="192"/>
        <v>0</v>
      </c>
      <c r="U337" s="666">
        <v>0</v>
      </c>
      <c r="V337" s="727">
        <f t="shared" si="193"/>
        <v>0</v>
      </c>
      <c r="W337" s="666">
        <v>0</v>
      </c>
      <c r="X337" s="727">
        <f t="shared" si="194"/>
        <v>0</v>
      </c>
      <c r="Y337" s="702">
        <f t="shared" si="195"/>
        <v>0</v>
      </c>
      <c r="Z337" s="1"/>
      <c r="AA337" s="1"/>
    </row>
    <row r="338" spans="1:27" s="2" customFormat="1" x14ac:dyDescent="0.2">
      <c r="A338" s="14"/>
      <c r="B338" s="14"/>
      <c r="C338" s="73"/>
      <c r="D338" s="73"/>
      <c r="E338" s="73"/>
      <c r="F338" s="14"/>
      <c r="G338" s="659"/>
      <c r="H338" s="667">
        <v>0</v>
      </c>
      <c r="I338" s="702">
        <f t="shared" si="187"/>
        <v>0</v>
      </c>
      <c r="J338" s="707">
        <v>0</v>
      </c>
      <c r="K338" s="666">
        <v>0</v>
      </c>
      <c r="L338" s="727">
        <f t="shared" si="188"/>
        <v>0</v>
      </c>
      <c r="M338" s="666">
        <v>0</v>
      </c>
      <c r="N338" s="727">
        <f t="shared" si="189"/>
        <v>0</v>
      </c>
      <c r="O338" s="666">
        <v>0</v>
      </c>
      <c r="P338" s="727">
        <f t="shared" si="190"/>
        <v>0</v>
      </c>
      <c r="Q338" s="666">
        <v>0</v>
      </c>
      <c r="R338" s="727">
        <f t="shared" si="191"/>
        <v>0</v>
      </c>
      <c r="S338" s="666">
        <v>0</v>
      </c>
      <c r="T338" s="727">
        <f t="shared" si="192"/>
        <v>0</v>
      </c>
      <c r="U338" s="666">
        <v>0</v>
      </c>
      <c r="V338" s="727">
        <f t="shared" si="193"/>
        <v>0</v>
      </c>
      <c r="W338" s="666">
        <v>0</v>
      </c>
      <c r="X338" s="727">
        <f t="shared" si="194"/>
        <v>0</v>
      </c>
      <c r="Y338" s="702">
        <f t="shared" si="195"/>
        <v>0</v>
      </c>
      <c r="Z338" s="1"/>
      <c r="AA338" s="1"/>
    </row>
    <row r="339" spans="1:27" s="2" customFormat="1" x14ac:dyDescent="0.2">
      <c r="A339" s="14"/>
      <c r="B339" s="14"/>
      <c r="C339" s="73"/>
      <c r="D339" s="73"/>
      <c r="E339" s="73"/>
      <c r="F339" s="14"/>
      <c r="G339" s="659"/>
      <c r="H339" s="667">
        <v>0</v>
      </c>
      <c r="I339" s="702">
        <f t="shared" si="187"/>
        <v>0</v>
      </c>
      <c r="J339" s="707">
        <v>0</v>
      </c>
      <c r="K339" s="666">
        <v>0</v>
      </c>
      <c r="L339" s="727">
        <f t="shared" si="188"/>
        <v>0</v>
      </c>
      <c r="M339" s="666">
        <v>0</v>
      </c>
      <c r="N339" s="727">
        <f t="shared" si="189"/>
        <v>0</v>
      </c>
      <c r="O339" s="666">
        <v>0</v>
      </c>
      <c r="P339" s="727">
        <f t="shared" si="190"/>
        <v>0</v>
      </c>
      <c r="Q339" s="666">
        <v>0</v>
      </c>
      <c r="R339" s="727">
        <f t="shared" si="191"/>
        <v>0</v>
      </c>
      <c r="S339" s="666">
        <v>0</v>
      </c>
      <c r="T339" s="727">
        <f t="shared" si="192"/>
        <v>0</v>
      </c>
      <c r="U339" s="666">
        <v>0</v>
      </c>
      <c r="V339" s="727">
        <f t="shared" si="193"/>
        <v>0</v>
      </c>
      <c r="W339" s="666">
        <v>0</v>
      </c>
      <c r="X339" s="727">
        <f t="shared" si="194"/>
        <v>0</v>
      </c>
      <c r="Y339" s="702">
        <f t="shared" si="195"/>
        <v>0</v>
      </c>
      <c r="Z339" s="1"/>
      <c r="AA339" s="1"/>
    </row>
    <row r="340" spans="1:27" s="2" customFormat="1" x14ac:dyDescent="0.2">
      <c r="A340" s="14"/>
      <c r="B340" s="14"/>
      <c r="C340" s="73"/>
      <c r="D340" s="73"/>
      <c r="E340" s="73"/>
      <c r="F340" s="14"/>
      <c r="G340" s="659"/>
      <c r="H340" s="667">
        <v>0</v>
      </c>
      <c r="I340" s="702">
        <f t="shared" si="187"/>
        <v>0</v>
      </c>
      <c r="J340" s="707">
        <v>0</v>
      </c>
      <c r="K340" s="666">
        <v>0</v>
      </c>
      <c r="L340" s="727">
        <f t="shared" si="188"/>
        <v>0</v>
      </c>
      <c r="M340" s="666">
        <v>0</v>
      </c>
      <c r="N340" s="727">
        <f t="shared" si="189"/>
        <v>0</v>
      </c>
      <c r="O340" s="666">
        <v>0</v>
      </c>
      <c r="P340" s="727">
        <f t="shared" si="190"/>
        <v>0</v>
      </c>
      <c r="Q340" s="666">
        <v>0</v>
      </c>
      <c r="R340" s="727">
        <f t="shared" si="191"/>
        <v>0</v>
      </c>
      <c r="S340" s="666">
        <v>0</v>
      </c>
      <c r="T340" s="727">
        <f t="shared" si="192"/>
        <v>0</v>
      </c>
      <c r="U340" s="666">
        <v>0</v>
      </c>
      <c r="V340" s="727">
        <f t="shared" si="193"/>
        <v>0</v>
      </c>
      <c r="W340" s="666">
        <v>0</v>
      </c>
      <c r="X340" s="727">
        <f t="shared" si="194"/>
        <v>0</v>
      </c>
      <c r="Y340" s="702">
        <f t="shared" si="195"/>
        <v>0</v>
      </c>
      <c r="Z340" s="1"/>
      <c r="AA340" s="1"/>
    </row>
    <row r="341" spans="1:27" s="2" customFormat="1" x14ac:dyDescent="0.2">
      <c r="A341" s="14"/>
      <c r="B341" s="14"/>
      <c r="C341" s="73"/>
      <c r="D341" s="73"/>
      <c r="E341" s="73"/>
      <c r="F341" s="14"/>
      <c r="G341" s="659"/>
      <c r="H341" s="667">
        <v>0</v>
      </c>
      <c r="I341" s="702">
        <f t="shared" si="187"/>
        <v>0</v>
      </c>
      <c r="J341" s="707">
        <v>0</v>
      </c>
      <c r="K341" s="666">
        <v>0</v>
      </c>
      <c r="L341" s="727">
        <f t="shared" si="188"/>
        <v>0</v>
      </c>
      <c r="M341" s="666">
        <v>0</v>
      </c>
      <c r="N341" s="727">
        <f t="shared" si="189"/>
        <v>0</v>
      </c>
      <c r="O341" s="666">
        <v>0</v>
      </c>
      <c r="P341" s="727">
        <f t="shared" si="190"/>
        <v>0</v>
      </c>
      <c r="Q341" s="666">
        <v>0</v>
      </c>
      <c r="R341" s="727">
        <f t="shared" si="191"/>
        <v>0</v>
      </c>
      <c r="S341" s="666">
        <v>0</v>
      </c>
      <c r="T341" s="727">
        <f t="shared" si="192"/>
        <v>0</v>
      </c>
      <c r="U341" s="666">
        <v>0</v>
      </c>
      <c r="V341" s="727">
        <f t="shared" si="193"/>
        <v>0</v>
      </c>
      <c r="W341" s="666">
        <v>0</v>
      </c>
      <c r="X341" s="727">
        <f t="shared" si="194"/>
        <v>0</v>
      </c>
      <c r="Y341" s="702">
        <f t="shared" si="195"/>
        <v>0</v>
      </c>
      <c r="Z341" s="1"/>
      <c r="AA341" s="1"/>
    </row>
    <row r="342" spans="1:27" s="2" customFormat="1" x14ac:dyDescent="0.2">
      <c r="A342" s="14"/>
      <c r="B342" s="14"/>
      <c r="C342" s="73"/>
      <c r="D342" s="73"/>
      <c r="E342" s="73"/>
      <c r="F342" s="14"/>
      <c r="G342" s="659"/>
      <c r="H342" s="667">
        <v>0</v>
      </c>
      <c r="I342" s="702">
        <f t="shared" si="187"/>
        <v>0</v>
      </c>
      <c r="J342" s="707">
        <v>0</v>
      </c>
      <c r="K342" s="666">
        <v>0</v>
      </c>
      <c r="L342" s="727">
        <f t="shared" si="188"/>
        <v>0</v>
      </c>
      <c r="M342" s="666">
        <v>0</v>
      </c>
      <c r="N342" s="727">
        <f t="shared" si="189"/>
        <v>0</v>
      </c>
      <c r="O342" s="666">
        <v>0</v>
      </c>
      <c r="P342" s="727">
        <f t="shared" si="190"/>
        <v>0</v>
      </c>
      <c r="Q342" s="666">
        <v>0</v>
      </c>
      <c r="R342" s="727">
        <f t="shared" si="191"/>
        <v>0</v>
      </c>
      <c r="S342" s="666">
        <v>0</v>
      </c>
      <c r="T342" s="727">
        <f t="shared" si="192"/>
        <v>0</v>
      </c>
      <c r="U342" s="666">
        <v>0</v>
      </c>
      <c r="V342" s="727">
        <f t="shared" si="193"/>
        <v>0</v>
      </c>
      <c r="W342" s="666">
        <v>0</v>
      </c>
      <c r="X342" s="727">
        <f t="shared" si="194"/>
        <v>0</v>
      </c>
      <c r="Y342" s="702">
        <f t="shared" si="195"/>
        <v>0</v>
      </c>
      <c r="Z342" s="1"/>
      <c r="AA342" s="1"/>
    </row>
    <row r="343" spans="1:27" s="2" customFormat="1" x14ac:dyDescent="0.2">
      <c r="A343" s="14"/>
      <c r="B343" s="14"/>
      <c r="C343" s="73"/>
      <c r="D343" s="73"/>
      <c r="E343" s="14"/>
      <c r="F343" s="14"/>
      <c r="G343" s="659"/>
      <c r="H343" s="667">
        <v>0</v>
      </c>
      <c r="I343" s="702">
        <f t="shared" si="187"/>
        <v>0</v>
      </c>
      <c r="J343" s="707">
        <v>0</v>
      </c>
      <c r="K343" s="666">
        <v>0</v>
      </c>
      <c r="L343" s="727">
        <f t="shared" si="188"/>
        <v>0</v>
      </c>
      <c r="M343" s="666">
        <v>0</v>
      </c>
      <c r="N343" s="727">
        <f t="shared" si="189"/>
        <v>0</v>
      </c>
      <c r="O343" s="666">
        <v>0</v>
      </c>
      <c r="P343" s="727">
        <f t="shared" si="190"/>
        <v>0</v>
      </c>
      <c r="Q343" s="666">
        <v>0</v>
      </c>
      <c r="R343" s="727">
        <f t="shared" si="191"/>
        <v>0</v>
      </c>
      <c r="S343" s="666">
        <v>0</v>
      </c>
      <c r="T343" s="727">
        <f t="shared" si="192"/>
        <v>0</v>
      </c>
      <c r="U343" s="666">
        <v>0</v>
      </c>
      <c r="V343" s="727">
        <f t="shared" si="193"/>
        <v>0</v>
      </c>
      <c r="W343" s="666">
        <v>0</v>
      </c>
      <c r="X343" s="727">
        <f t="shared" si="194"/>
        <v>0</v>
      </c>
      <c r="Y343" s="702">
        <f t="shared" si="195"/>
        <v>0</v>
      </c>
      <c r="Z343" s="1"/>
      <c r="AA343" s="1"/>
    </row>
    <row r="344" spans="1:27" s="2" customFormat="1" x14ac:dyDescent="0.2">
      <c r="A344" s="14"/>
      <c r="B344" s="14"/>
      <c r="C344" s="73"/>
      <c r="D344" s="73"/>
      <c r="E344" s="14"/>
      <c r="F344" s="14"/>
      <c r="G344" s="659"/>
      <c r="H344" s="667">
        <v>0</v>
      </c>
      <c r="I344" s="702">
        <f t="shared" si="187"/>
        <v>0</v>
      </c>
      <c r="J344" s="707">
        <v>0</v>
      </c>
      <c r="K344" s="666">
        <v>0</v>
      </c>
      <c r="L344" s="727">
        <f t="shared" si="188"/>
        <v>0</v>
      </c>
      <c r="M344" s="666">
        <v>0</v>
      </c>
      <c r="N344" s="727">
        <f t="shared" si="189"/>
        <v>0</v>
      </c>
      <c r="O344" s="666">
        <v>0</v>
      </c>
      <c r="P344" s="727">
        <f t="shared" si="190"/>
        <v>0</v>
      </c>
      <c r="Q344" s="666">
        <v>0</v>
      </c>
      <c r="R344" s="727">
        <f t="shared" si="191"/>
        <v>0</v>
      </c>
      <c r="S344" s="666">
        <v>0</v>
      </c>
      <c r="T344" s="727">
        <f t="shared" si="192"/>
        <v>0</v>
      </c>
      <c r="U344" s="666">
        <v>0</v>
      </c>
      <c r="V344" s="727">
        <f t="shared" si="193"/>
        <v>0</v>
      </c>
      <c r="W344" s="666">
        <v>0</v>
      </c>
      <c r="X344" s="727">
        <f t="shared" si="194"/>
        <v>0</v>
      </c>
      <c r="Y344" s="702">
        <f t="shared" si="195"/>
        <v>0</v>
      </c>
      <c r="Z344" s="1"/>
      <c r="AA344" s="1"/>
    </row>
    <row r="345" spans="1:27" s="2" customFormat="1" x14ac:dyDescent="0.2">
      <c r="A345" s="14"/>
      <c r="B345" s="14"/>
      <c r="C345" s="73"/>
      <c r="D345" s="73"/>
      <c r="E345" s="14"/>
      <c r="F345" s="14"/>
      <c r="G345" s="659"/>
      <c r="H345" s="667">
        <v>0</v>
      </c>
      <c r="I345" s="702">
        <f t="shared" si="187"/>
        <v>0</v>
      </c>
      <c r="J345" s="707">
        <v>0</v>
      </c>
      <c r="K345" s="666">
        <v>0</v>
      </c>
      <c r="L345" s="727">
        <f t="shared" si="188"/>
        <v>0</v>
      </c>
      <c r="M345" s="666">
        <v>0</v>
      </c>
      <c r="N345" s="727">
        <f t="shared" si="189"/>
        <v>0</v>
      </c>
      <c r="O345" s="666">
        <v>0</v>
      </c>
      <c r="P345" s="727">
        <f t="shared" si="190"/>
        <v>0</v>
      </c>
      <c r="Q345" s="666">
        <v>0</v>
      </c>
      <c r="R345" s="727">
        <f t="shared" si="191"/>
        <v>0</v>
      </c>
      <c r="S345" s="666">
        <v>0</v>
      </c>
      <c r="T345" s="727">
        <f t="shared" si="192"/>
        <v>0</v>
      </c>
      <c r="U345" s="666">
        <v>0</v>
      </c>
      <c r="V345" s="727">
        <f t="shared" si="193"/>
        <v>0</v>
      </c>
      <c r="W345" s="666">
        <v>0</v>
      </c>
      <c r="X345" s="727">
        <f t="shared" si="194"/>
        <v>0</v>
      </c>
      <c r="Y345" s="702">
        <f t="shared" si="195"/>
        <v>0</v>
      </c>
      <c r="Z345" s="1"/>
      <c r="AA345" s="1"/>
    </row>
    <row r="346" spans="1:27" s="2" customFormat="1" ht="13.5" thickBot="1" x14ac:dyDescent="0.25">
      <c r="A346" s="668"/>
      <c r="B346" s="668"/>
      <c r="C346" s="669"/>
      <c r="D346" s="73"/>
      <c r="E346" s="668"/>
      <c r="F346" s="668"/>
      <c r="G346" s="659"/>
      <c r="H346" s="667">
        <v>0</v>
      </c>
      <c r="I346" s="703">
        <f t="shared" si="187"/>
        <v>0</v>
      </c>
      <c r="J346" s="707">
        <v>0</v>
      </c>
      <c r="K346" s="666">
        <v>0</v>
      </c>
      <c r="L346" s="727">
        <f t="shared" si="188"/>
        <v>0</v>
      </c>
      <c r="M346" s="666">
        <v>0</v>
      </c>
      <c r="N346" s="727">
        <f t="shared" si="189"/>
        <v>0</v>
      </c>
      <c r="O346" s="666">
        <v>0</v>
      </c>
      <c r="P346" s="727">
        <f t="shared" si="190"/>
        <v>0</v>
      </c>
      <c r="Q346" s="666">
        <v>0</v>
      </c>
      <c r="R346" s="727">
        <f t="shared" si="191"/>
        <v>0</v>
      </c>
      <c r="S346" s="666">
        <v>0</v>
      </c>
      <c r="T346" s="727">
        <f t="shared" si="192"/>
        <v>0</v>
      </c>
      <c r="U346" s="666">
        <v>0</v>
      </c>
      <c r="V346" s="727">
        <f t="shared" si="193"/>
        <v>0</v>
      </c>
      <c r="W346" s="666">
        <v>0</v>
      </c>
      <c r="X346" s="727">
        <f t="shared" si="194"/>
        <v>0</v>
      </c>
      <c r="Y346" s="702">
        <f t="shared" si="195"/>
        <v>0</v>
      </c>
      <c r="Z346" s="1"/>
      <c r="AA346" s="1"/>
    </row>
    <row r="347" spans="1:27" ht="13.5" thickBot="1" x14ac:dyDescent="0.25">
      <c r="A347" s="721" t="s">
        <v>246</v>
      </c>
      <c r="B347" s="722"/>
      <c r="C347" s="722"/>
      <c r="D347" s="722"/>
      <c r="E347" s="722"/>
      <c r="F347" s="722"/>
      <c r="G347" s="723"/>
      <c r="H347" s="724">
        <f>SUM(H330:H346)</f>
        <v>0</v>
      </c>
      <c r="I347" s="704">
        <f>SUM(I330:I346)</f>
        <v>0</v>
      </c>
      <c r="J347" s="729"/>
      <c r="K347" s="665">
        <f t="shared" ref="K347:Y347" si="196">SUM(K330:K346)</f>
        <v>0</v>
      </c>
      <c r="L347" s="713">
        <f t="shared" si="196"/>
        <v>0</v>
      </c>
      <c r="M347" s="665">
        <f t="shared" si="196"/>
        <v>0</v>
      </c>
      <c r="N347" s="713">
        <f t="shared" si="196"/>
        <v>0</v>
      </c>
      <c r="O347" s="665">
        <f t="shared" si="196"/>
        <v>0</v>
      </c>
      <c r="P347" s="713">
        <f t="shared" si="196"/>
        <v>0</v>
      </c>
      <c r="Q347" s="665">
        <f t="shared" si="196"/>
        <v>0</v>
      </c>
      <c r="R347" s="713">
        <f t="shared" si="196"/>
        <v>0</v>
      </c>
      <c r="S347" s="665">
        <f t="shared" si="196"/>
        <v>0</v>
      </c>
      <c r="T347" s="713">
        <f t="shared" si="196"/>
        <v>0</v>
      </c>
      <c r="U347" s="665">
        <f t="shared" si="196"/>
        <v>0</v>
      </c>
      <c r="V347" s="713">
        <f t="shared" si="196"/>
        <v>0</v>
      </c>
      <c r="W347" s="665">
        <f t="shared" si="196"/>
        <v>0</v>
      </c>
      <c r="X347" s="713">
        <f t="shared" si="196"/>
        <v>0</v>
      </c>
      <c r="Y347" s="732">
        <f t="shared" si="196"/>
        <v>0</v>
      </c>
      <c r="Z347" s="733" t="b">
        <f>I347='Financial Report'!J188</f>
        <v>1</v>
      </c>
      <c r="AA347" s="735" t="b">
        <f>Y347='Financial Report'!K188</f>
        <v>1</v>
      </c>
    </row>
    <row r="348" spans="1:27" s="2" customFormat="1" x14ac:dyDescent="0.2">
      <c r="A348" s="7"/>
      <c r="B348" s="7"/>
      <c r="C348" s="7"/>
      <c r="D348" s="7"/>
      <c r="E348" s="7"/>
      <c r="F348" s="730"/>
      <c r="G348" s="705"/>
      <c r="H348" s="7"/>
      <c r="I348" s="705"/>
      <c r="J348" s="660"/>
      <c r="K348" s="731" t="s">
        <v>44</v>
      </c>
      <c r="L348" s="712">
        <f>L328+L347</f>
        <v>0</v>
      </c>
      <c r="M348" s="750">
        <f>M328+M347</f>
        <v>0</v>
      </c>
      <c r="N348" s="712">
        <f t="shared" ref="N348" si="197">N328+N347</f>
        <v>0</v>
      </c>
      <c r="O348" s="750">
        <f t="shared" ref="O348" si="198">O328+O347</f>
        <v>0</v>
      </c>
      <c r="P348" s="712">
        <f t="shared" ref="P348" si="199">P328+P347</f>
        <v>0</v>
      </c>
      <c r="Q348" s="750">
        <f t="shared" ref="Q348" si="200">Q328+Q347</f>
        <v>0</v>
      </c>
      <c r="R348" s="712">
        <f t="shared" ref="R348" si="201">R328+R347</f>
        <v>0</v>
      </c>
      <c r="S348" s="750">
        <f t="shared" ref="S348" si="202">S328+S347</f>
        <v>0</v>
      </c>
      <c r="T348" s="712">
        <f t="shared" ref="T348" si="203">T328+T347</f>
        <v>0</v>
      </c>
      <c r="U348" s="750">
        <f t="shared" ref="U348" si="204">U328+U347</f>
        <v>0</v>
      </c>
      <c r="V348" s="712">
        <f t="shared" ref="V348" si="205">V328+V347</f>
        <v>0</v>
      </c>
      <c r="W348" s="750">
        <f t="shared" ref="W348" si="206">W328+W347</f>
        <v>0</v>
      </c>
      <c r="X348" s="712" t="s">
        <v>44</v>
      </c>
      <c r="Y348" s="712">
        <f>Y328+Y347</f>
        <v>0</v>
      </c>
      <c r="Z348" s="1"/>
      <c r="AA348" s="1"/>
    </row>
    <row r="350" spans="1:27" ht="15.75" x14ac:dyDescent="0.2">
      <c r="A350" s="943" t="s">
        <v>266</v>
      </c>
      <c r="B350" s="944"/>
      <c r="C350" s="944"/>
      <c r="D350" s="944"/>
      <c r="E350" s="944"/>
      <c r="F350" s="944"/>
      <c r="G350" s="944"/>
      <c r="H350" s="944"/>
      <c r="I350" s="945"/>
      <c r="J350" s="943" t="s">
        <v>264</v>
      </c>
      <c r="K350" s="944"/>
      <c r="L350" s="944"/>
      <c r="M350" s="944"/>
      <c r="N350" s="944"/>
      <c r="O350" s="944"/>
      <c r="P350" s="944"/>
      <c r="Q350" s="944"/>
      <c r="R350" s="944"/>
      <c r="S350" s="944"/>
      <c r="T350" s="944"/>
      <c r="U350" s="944"/>
      <c r="V350" s="944"/>
      <c r="W350" s="944"/>
      <c r="X350" s="944"/>
      <c r="Y350" s="945"/>
    </row>
    <row r="351" spans="1:27" ht="38.25" x14ac:dyDescent="0.2">
      <c r="A351" s="677" t="s">
        <v>41</v>
      </c>
      <c r="B351" s="677" t="s">
        <v>42</v>
      </c>
      <c r="C351" s="677" t="s">
        <v>43</v>
      </c>
      <c r="D351" s="677" t="s">
        <v>165</v>
      </c>
      <c r="E351" s="677" t="s">
        <v>263</v>
      </c>
      <c r="F351" s="677" t="s">
        <v>154</v>
      </c>
      <c r="G351" s="694" t="s">
        <v>277</v>
      </c>
      <c r="H351" s="10" t="s">
        <v>262</v>
      </c>
      <c r="I351" s="694" t="s">
        <v>278</v>
      </c>
      <c r="J351" s="706" t="s">
        <v>279</v>
      </c>
      <c r="K351" s="675" t="s">
        <v>261</v>
      </c>
      <c r="L351" s="710" t="s">
        <v>260</v>
      </c>
      <c r="M351" s="676" t="s">
        <v>259</v>
      </c>
      <c r="N351" s="714" t="s">
        <v>258</v>
      </c>
      <c r="O351" s="675" t="s">
        <v>257</v>
      </c>
      <c r="P351" s="710" t="s">
        <v>256</v>
      </c>
      <c r="Q351" s="676" t="s">
        <v>255</v>
      </c>
      <c r="R351" s="714" t="s">
        <v>254</v>
      </c>
      <c r="S351" s="675" t="s">
        <v>253</v>
      </c>
      <c r="T351" s="710" t="s">
        <v>252</v>
      </c>
      <c r="U351" s="676" t="s">
        <v>251</v>
      </c>
      <c r="V351" s="714" t="s">
        <v>250</v>
      </c>
      <c r="W351" s="675" t="s">
        <v>249</v>
      </c>
      <c r="X351" s="710" t="s">
        <v>248</v>
      </c>
      <c r="Y351" s="706" t="s">
        <v>62</v>
      </c>
    </row>
    <row r="352" spans="1:27" ht="15.75" x14ac:dyDescent="0.2">
      <c r="A352" s="674" t="s">
        <v>19</v>
      </c>
      <c r="B352" s="208"/>
      <c r="C352" s="208"/>
      <c r="D352" s="208"/>
      <c r="E352" s="208"/>
      <c r="F352" s="208"/>
      <c r="G352" s="698"/>
      <c r="H352" s="208"/>
      <c r="I352" s="698"/>
      <c r="J352" s="698"/>
      <c r="K352" s="208"/>
      <c r="L352" s="698"/>
      <c r="M352" s="208"/>
      <c r="N352" s="698"/>
      <c r="O352" s="208"/>
      <c r="P352" s="698"/>
      <c r="Q352" s="208"/>
      <c r="R352" s="698"/>
      <c r="S352" s="208"/>
      <c r="T352" s="698"/>
      <c r="U352" s="208"/>
      <c r="V352" s="698"/>
      <c r="W352" s="208"/>
      <c r="X352" s="698"/>
      <c r="Y352" s="715"/>
    </row>
    <row r="353" spans="1:26" x14ac:dyDescent="0.2">
      <c r="A353" s="670"/>
      <c r="B353" s="73"/>
      <c r="C353" s="73"/>
      <c r="D353" s="73"/>
      <c r="E353" s="73"/>
      <c r="F353" s="73"/>
      <c r="G353" s="659"/>
      <c r="H353" s="667">
        <v>0</v>
      </c>
      <c r="I353" s="702">
        <f t="shared" ref="I353:I368" si="207">G353*H353</f>
        <v>0</v>
      </c>
      <c r="J353" s="707">
        <v>0</v>
      </c>
      <c r="K353" s="666">
        <v>0</v>
      </c>
      <c r="L353" s="727">
        <f t="shared" ref="L353:L367" si="208">K353*$J353</f>
        <v>0</v>
      </c>
      <c r="M353" s="666">
        <v>0</v>
      </c>
      <c r="N353" s="727">
        <f t="shared" ref="N353:N368" si="209">M353*$J353</f>
        <v>0</v>
      </c>
      <c r="O353" s="666">
        <v>0</v>
      </c>
      <c r="P353" s="727">
        <f t="shared" ref="P353:P368" si="210">O353*$J353</f>
        <v>0</v>
      </c>
      <c r="Q353" s="666">
        <v>0</v>
      </c>
      <c r="R353" s="727">
        <f t="shared" ref="R353:R368" si="211">Q353*$J353</f>
        <v>0</v>
      </c>
      <c r="S353" s="666">
        <v>0</v>
      </c>
      <c r="T353" s="727">
        <f t="shared" ref="T353:T368" si="212">S353*$J353</f>
        <v>0</v>
      </c>
      <c r="U353" s="666">
        <v>0</v>
      </c>
      <c r="V353" s="727">
        <f t="shared" ref="V353:V368" si="213">U353*$J353</f>
        <v>0</v>
      </c>
      <c r="W353" s="666">
        <v>0</v>
      </c>
      <c r="X353" s="727">
        <f t="shared" ref="X353:X368" si="214">W353*$J353</f>
        <v>0</v>
      </c>
      <c r="Y353" s="702">
        <f>L353+N353+P353+R353+T353+V353+X353</f>
        <v>0</v>
      </c>
      <c r="Z353" s="728"/>
    </row>
    <row r="354" spans="1:26" x14ac:dyDescent="0.2">
      <c r="A354" s="670"/>
      <c r="B354" s="73"/>
      <c r="C354" s="73"/>
      <c r="D354" s="73"/>
      <c r="E354" s="73"/>
      <c r="F354" s="73"/>
      <c r="G354" s="659"/>
      <c r="H354" s="667">
        <v>0</v>
      </c>
      <c r="I354" s="702">
        <f t="shared" si="207"/>
        <v>0</v>
      </c>
      <c r="J354" s="707">
        <v>0</v>
      </c>
      <c r="K354" s="666">
        <v>0</v>
      </c>
      <c r="L354" s="727">
        <f t="shared" si="208"/>
        <v>0</v>
      </c>
      <c r="M354" s="666">
        <v>0</v>
      </c>
      <c r="N354" s="727">
        <f t="shared" si="209"/>
        <v>0</v>
      </c>
      <c r="O354" s="666">
        <v>0</v>
      </c>
      <c r="P354" s="727">
        <f t="shared" si="210"/>
        <v>0</v>
      </c>
      <c r="Q354" s="666">
        <v>0</v>
      </c>
      <c r="R354" s="727">
        <f t="shared" si="211"/>
        <v>0</v>
      </c>
      <c r="S354" s="666">
        <v>0</v>
      </c>
      <c r="T354" s="727">
        <f t="shared" si="212"/>
        <v>0</v>
      </c>
      <c r="U354" s="666">
        <v>0</v>
      </c>
      <c r="V354" s="727">
        <f t="shared" si="213"/>
        <v>0</v>
      </c>
      <c r="W354" s="666">
        <v>0</v>
      </c>
      <c r="X354" s="727">
        <f t="shared" si="214"/>
        <v>0</v>
      </c>
      <c r="Y354" s="702">
        <f t="shared" ref="Y354:Y368" si="215">L354+N354+P354+R354+T354+V354+X354</f>
        <v>0</v>
      </c>
    </row>
    <row r="355" spans="1:26" x14ac:dyDescent="0.2">
      <c r="A355" s="670"/>
      <c r="B355" s="73"/>
      <c r="C355" s="73"/>
      <c r="D355" s="73"/>
      <c r="E355" s="73"/>
      <c r="F355" s="73"/>
      <c r="G355" s="659"/>
      <c r="H355" s="667">
        <v>0</v>
      </c>
      <c r="I355" s="702">
        <f t="shared" si="207"/>
        <v>0</v>
      </c>
      <c r="J355" s="707">
        <v>0</v>
      </c>
      <c r="K355" s="666">
        <v>0</v>
      </c>
      <c r="L355" s="727">
        <f t="shared" si="208"/>
        <v>0</v>
      </c>
      <c r="M355" s="666">
        <v>0</v>
      </c>
      <c r="N355" s="727">
        <f t="shared" si="209"/>
        <v>0</v>
      </c>
      <c r="O355" s="666">
        <v>0</v>
      </c>
      <c r="P355" s="727">
        <f t="shared" si="210"/>
        <v>0</v>
      </c>
      <c r="Q355" s="666">
        <v>0</v>
      </c>
      <c r="R355" s="727">
        <f t="shared" si="211"/>
        <v>0</v>
      </c>
      <c r="S355" s="666">
        <v>0</v>
      </c>
      <c r="T355" s="727">
        <f t="shared" si="212"/>
        <v>0</v>
      </c>
      <c r="U355" s="666">
        <v>0</v>
      </c>
      <c r="V355" s="727">
        <f t="shared" si="213"/>
        <v>0</v>
      </c>
      <c r="W355" s="666">
        <v>0</v>
      </c>
      <c r="X355" s="727">
        <f t="shared" si="214"/>
        <v>0</v>
      </c>
      <c r="Y355" s="702">
        <f t="shared" si="215"/>
        <v>0</v>
      </c>
    </row>
    <row r="356" spans="1:26" x14ac:dyDescent="0.2">
      <c r="A356" s="670"/>
      <c r="B356" s="73"/>
      <c r="C356" s="73"/>
      <c r="D356" s="73"/>
      <c r="E356" s="73"/>
      <c r="F356" s="73"/>
      <c r="G356" s="659"/>
      <c r="H356" s="667">
        <v>0</v>
      </c>
      <c r="I356" s="702">
        <f t="shared" si="207"/>
        <v>0</v>
      </c>
      <c r="J356" s="707">
        <v>0</v>
      </c>
      <c r="K356" s="666">
        <v>0</v>
      </c>
      <c r="L356" s="727">
        <f t="shared" si="208"/>
        <v>0</v>
      </c>
      <c r="M356" s="666">
        <v>0</v>
      </c>
      <c r="N356" s="727">
        <f t="shared" si="209"/>
        <v>0</v>
      </c>
      <c r="O356" s="666">
        <v>0</v>
      </c>
      <c r="P356" s="727">
        <f t="shared" si="210"/>
        <v>0</v>
      </c>
      <c r="Q356" s="666">
        <v>0</v>
      </c>
      <c r="R356" s="727">
        <f t="shared" si="211"/>
        <v>0</v>
      </c>
      <c r="S356" s="666">
        <v>0</v>
      </c>
      <c r="T356" s="727">
        <f t="shared" si="212"/>
        <v>0</v>
      </c>
      <c r="U356" s="666">
        <v>0</v>
      </c>
      <c r="V356" s="727">
        <f t="shared" si="213"/>
        <v>0</v>
      </c>
      <c r="W356" s="666">
        <v>0</v>
      </c>
      <c r="X356" s="727">
        <f t="shared" si="214"/>
        <v>0</v>
      </c>
      <c r="Y356" s="702">
        <f t="shared" si="215"/>
        <v>0</v>
      </c>
      <c r="Z356" s="215"/>
    </row>
    <row r="357" spans="1:26" x14ac:dyDescent="0.2">
      <c r="A357" s="670"/>
      <c r="B357" s="73"/>
      <c r="C357" s="73"/>
      <c r="D357" s="73"/>
      <c r="E357" s="73"/>
      <c r="F357" s="73"/>
      <c r="G357" s="659"/>
      <c r="H357" s="667">
        <v>0</v>
      </c>
      <c r="I357" s="702">
        <f t="shared" si="207"/>
        <v>0</v>
      </c>
      <c r="J357" s="707">
        <v>0</v>
      </c>
      <c r="K357" s="666">
        <v>0</v>
      </c>
      <c r="L357" s="727">
        <f t="shared" si="208"/>
        <v>0</v>
      </c>
      <c r="M357" s="666">
        <v>0</v>
      </c>
      <c r="N357" s="727">
        <f t="shared" si="209"/>
        <v>0</v>
      </c>
      <c r="O357" s="666">
        <v>0</v>
      </c>
      <c r="P357" s="727">
        <f t="shared" si="210"/>
        <v>0</v>
      </c>
      <c r="Q357" s="666">
        <v>0</v>
      </c>
      <c r="R357" s="727">
        <f t="shared" si="211"/>
        <v>0</v>
      </c>
      <c r="S357" s="666">
        <v>0</v>
      </c>
      <c r="T357" s="727">
        <f t="shared" si="212"/>
        <v>0</v>
      </c>
      <c r="U357" s="666">
        <v>0</v>
      </c>
      <c r="V357" s="727">
        <f t="shared" si="213"/>
        <v>0</v>
      </c>
      <c r="W357" s="666">
        <v>0</v>
      </c>
      <c r="X357" s="727">
        <f t="shared" si="214"/>
        <v>0</v>
      </c>
      <c r="Y357" s="702">
        <f t="shared" si="215"/>
        <v>0</v>
      </c>
    </row>
    <row r="358" spans="1:26" x14ac:dyDescent="0.2">
      <c r="A358" s="73"/>
      <c r="B358" s="73"/>
      <c r="C358" s="73"/>
      <c r="D358" s="73"/>
      <c r="E358" s="73"/>
      <c r="F358" s="73"/>
      <c r="G358" s="659"/>
      <c r="H358" s="667">
        <v>0</v>
      </c>
      <c r="I358" s="702">
        <f t="shared" si="207"/>
        <v>0</v>
      </c>
      <c r="J358" s="707">
        <v>0</v>
      </c>
      <c r="K358" s="666">
        <v>0</v>
      </c>
      <c r="L358" s="727">
        <f t="shared" si="208"/>
        <v>0</v>
      </c>
      <c r="M358" s="666">
        <v>0</v>
      </c>
      <c r="N358" s="727">
        <f t="shared" si="209"/>
        <v>0</v>
      </c>
      <c r="O358" s="666">
        <v>0</v>
      </c>
      <c r="P358" s="727">
        <f t="shared" si="210"/>
        <v>0</v>
      </c>
      <c r="Q358" s="666">
        <v>0</v>
      </c>
      <c r="R358" s="727">
        <f t="shared" si="211"/>
        <v>0</v>
      </c>
      <c r="S358" s="666">
        <v>0</v>
      </c>
      <c r="T358" s="727">
        <f t="shared" si="212"/>
        <v>0</v>
      </c>
      <c r="U358" s="666">
        <v>0</v>
      </c>
      <c r="V358" s="727">
        <f t="shared" si="213"/>
        <v>0</v>
      </c>
      <c r="W358" s="666">
        <v>0</v>
      </c>
      <c r="X358" s="727">
        <f t="shared" si="214"/>
        <v>0</v>
      </c>
      <c r="Y358" s="702">
        <f t="shared" si="215"/>
        <v>0</v>
      </c>
    </row>
    <row r="359" spans="1:26" x14ac:dyDescent="0.2">
      <c r="A359" s="73"/>
      <c r="B359" s="73"/>
      <c r="C359" s="73"/>
      <c r="D359" s="73"/>
      <c r="E359" s="73"/>
      <c r="F359" s="73"/>
      <c r="G359" s="659"/>
      <c r="H359" s="667">
        <v>0</v>
      </c>
      <c r="I359" s="702">
        <f t="shared" si="207"/>
        <v>0</v>
      </c>
      <c r="J359" s="707">
        <v>0</v>
      </c>
      <c r="K359" s="666">
        <v>0</v>
      </c>
      <c r="L359" s="727">
        <f t="shared" si="208"/>
        <v>0</v>
      </c>
      <c r="M359" s="666">
        <v>0</v>
      </c>
      <c r="N359" s="727">
        <f t="shared" si="209"/>
        <v>0</v>
      </c>
      <c r="O359" s="666">
        <v>0</v>
      </c>
      <c r="P359" s="727">
        <f t="shared" si="210"/>
        <v>0</v>
      </c>
      <c r="Q359" s="666">
        <v>0</v>
      </c>
      <c r="R359" s="727">
        <f t="shared" si="211"/>
        <v>0</v>
      </c>
      <c r="S359" s="666">
        <v>0</v>
      </c>
      <c r="T359" s="727">
        <f t="shared" si="212"/>
        <v>0</v>
      </c>
      <c r="U359" s="666">
        <v>0</v>
      </c>
      <c r="V359" s="727">
        <f t="shared" si="213"/>
        <v>0</v>
      </c>
      <c r="W359" s="666">
        <v>0</v>
      </c>
      <c r="X359" s="727">
        <f t="shared" si="214"/>
        <v>0</v>
      </c>
      <c r="Y359" s="702">
        <f t="shared" si="215"/>
        <v>0</v>
      </c>
    </row>
    <row r="360" spans="1:26" x14ac:dyDescent="0.2">
      <c r="A360" s="73"/>
      <c r="B360" s="73"/>
      <c r="C360" s="73"/>
      <c r="D360" s="73"/>
      <c r="E360" s="73"/>
      <c r="F360" s="73"/>
      <c r="G360" s="659"/>
      <c r="H360" s="667">
        <v>0</v>
      </c>
      <c r="I360" s="702">
        <f t="shared" si="207"/>
        <v>0</v>
      </c>
      <c r="J360" s="707">
        <v>0</v>
      </c>
      <c r="K360" s="666">
        <v>0</v>
      </c>
      <c r="L360" s="727">
        <f t="shared" si="208"/>
        <v>0</v>
      </c>
      <c r="M360" s="666">
        <v>0</v>
      </c>
      <c r="N360" s="727">
        <f t="shared" si="209"/>
        <v>0</v>
      </c>
      <c r="O360" s="666">
        <v>0</v>
      </c>
      <c r="P360" s="727">
        <f t="shared" si="210"/>
        <v>0</v>
      </c>
      <c r="Q360" s="666">
        <v>0</v>
      </c>
      <c r="R360" s="727">
        <f t="shared" si="211"/>
        <v>0</v>
      </c>
      <c r="S360" s="666">
        <v>0</v>
      </c>
      <c r="T360" s="727">
        <f t="shared" si="212"/>
        <v>0</v>
      </c>
      <c r="U360" s="666">
        <v>0</v>
      </c>
      <c r="V360" s="727">
        <f t="shared" si="213"/>
        <v>0</v>
      </c>
      <c r="W360" s="666">
        <v>0</v>
      </c>
      <c r="X360" s="727">
        <f t="shared" si="214"/>
        <v>0</v>
      </c>
      <c r="Y360" s="702">
        <f t="shared" si="215"/>
        <v>0</v>
      </c>
    </row>
    <row r="361" spans="1:26" x14ac:dyDescent="0.2">
      <c r="A361" s="73"/>
      <c r="B361" s="73"/>
      <c r="C361" s="73"/>
      <c r="D361" s="73"/>
      <c r="E361" s="73"/>
      <c r="F361" s="73"/>
      <c r="G361" s="659"/>
      <c r="H361" s="667">
        <v>0</v>
      </c>
      <c r="I361" s="702">
        <f t="shared" si="207"/>
        <v>0</v>
      </c>
      <c r="J361" s="707">
        <v>0</v>
      </c>
      <c r="K361" s="666">
        <v>0</v>
      </c>
      <c r="L361" s="727">
        <f t="shared" si="208"/>
        <v>0</v>
      </c>
      <c r="M361" s="666">
        <v>0</v>
      </c>
      <c r="N361" s="727">
        <f t="shared" si="209"/>
        <v>0</v>
      </c>
      <c r="O361" s="666">
        <v>0</v>
      </c>
      <c r="P361" s="727">
        <f t="shared" si="210"/>
        <v>0</v>
      </c>
      <c r="Q361" s="666">
        <v>0</v>
      </c>
      <c r="R361" s="727">
        <f t="shared" si="211"/>
        <v>0</v>
      </c>
      <c r="S361" s="666">
        <v>0</v>
      </c>
      <c r="T361" s="727">
        <f t="shared" si="212"/>
        <v>0</v>
      </c>
      <c r="U361" s="666">
        <v>0</v>
      </c>
      <c r="V361" s="727">
        <f t="shared" si="213"/>
        <v>0</v>
      </c>
      <c r="W361" s="666">
        <v>0</v>
      </c>
      <c r="X361" s="727">
        <f t="shared" si="214"/>
        <v>0</v>
      </c>
      <c r="Y361" s="702">
        <f t="shared" si="215"/>
        <v>0</v>
      </c>
    </row>
    <row r="362" spans="1:26" x14ac:dyDescent="0.2">
      <c r="A362" s="73"/>
      <c r="B362" s="73"/>
      <c r="C362" s="73"/>
      <c r="D362" s="73"/>
      <c r="E362" s="73"/>
      <c r="F362" s="73"/>
      <c r="G362" s="659"/>
      <c r="H362" s="667">
        <v>0</v>
      </c>
      <c r="I362" s="702">
        <f t="shared" si="207"/>
        <v>0</v>
      </c>
      <c r="J362" s="707">
        <v>0</v>
      </c>
      <c r="K362" s="666">
        <v>0</v>
      </c>
      <c r="L362" s="727">
        <f t="shared" si="208"/>
        <v>0</v>
      </c>
      <c r="M362" s="666">
        <v>0</v>
      </c>
      <c r="N362" s="727">
        <f t="shared" si="209"/>
        <v>0</v>
      </c>
      <c r="O362" s="666">
        <v>0</v>
      </c>
      <c r="P362" s="727">
        <f t="shared" si="210"/>
        <v>0</v>
      </c>
      <c r="Q362" s="666">
        <v>0</v>
      </c>
      <c r="R362" s="727">
        <f t="shared" si="211"/>
        <v>0</v>
      </c>
      <c r="S362" s="666">
        <v>0</v>
      </c>
      <c r="T362" s="727">
        <f t="shared" si="212"/>
        <v>0</v>
      </c>
      <c r="U362" s="666">
        <v>0</v>
      </c>
      <c r="V362" s="727">
        <f t="shared" si="213"/>
        <v>0</v>
      </c>
      <c r="W362" s="666">
        <v>0</v>
      </c>
      <c r="X362" s="727">
        <f t="shared" si="214"/>
        <v>0</v>
      </c>
      <c r="Y362" s="702">
        <f t="shared" si="215"/>
        <v>0</v>
      </c>
    </row>
    <row r="363" spans="1:26" x14ac:dyDescent="0.2">
      <c r="A363" s="73"/>
      <c r="B363" s="73"/>
      <c r="C363" s="73"/>
      <c r="D363" s="73"/>
      <c r="E363" s="73"/>
      <c r="F363" s="73"/>
      <c r="G363" s="659"/>
      <c r="H363" s="667">
        <v>0</v>
      </c>
      <c r="I363" s="702">
        <f t="shared" si="207"/>
        <v>0</v>
      </c>
      <c r="J363" s="707">
        <v>0</v>
      </c>
      <c r="K363" s="666">
        <v>0</v>
      </c>
      <c r="L363" s="727">
        <f t="shared" si="208"/>
        <v>0</v>
      </c>
      <c r="M363" s="666">
        <v>0</v>
      </c>
      <c r="N363" s="727">
        <f t="shared" si="209"/>
        <v>0</v>
      </c>
      <c r="O363" s="666">
        <v>0</v>
      </c>
      <c r="P363" s="727">
        <f t="shared" si="210"/>
        <v>0</v>
      </c>
      <c r="Q363" s="666">
        <v>0</v>
      </c>
      <c r="R363" s="727">
        <f t="shared" si="211"/>
        <v>0</v>
      </c>
      <c r="S363" s="666">
        <v>0</v>
      </c>
      <c r="T363" s="727">
        <f t="shared" si="212"/>
        <v>0</v>
      </c>
      <c r="U363" s="666">
        <v>0</v>
      </c>
      <c r="V363" s="727">
        <f t="shared" si="213"/>
        <v>0</v>
      </c>
      <c r="W363" s="666">
        <v>0</v>
      </c>
      <c r="X363" s="727">
        <f t="shared" si="214"/>
        <v>0</v>
      </c>
      <c r="Y363" s="702">
        <f t="shared" si="215"/>
        <v>0</v>
      </c>
    </row>
    <row r="364" spans="1:26" x14ac:dyDescent="0.2">
      <c r="A364" s="73"/>
      <c r="B364" s="73"/>
      <c r="C364" s="73"/>
      <c r="D364" s="73"/>
      <c r="E364" s="73"/>
      <c r="F364" s="73"/>
      <c r="G364" s="659"/>
      <c r="H364" s="667">
        <v>0</v>
      </c>
      <c r="I364" s="702">
        <f t="shared" si="207"/>
        <v>0</v>
      </c>
      <c r="J364" s="707">
        <v>0</v>
      </c>
      <c r="K364" s="666">
        <v>0</v>
      </c>
      <c r="L364" s="727">
        <f t="shared" si="208"/>
        <v>0</v>
      </c>
      <c r="M364" s="666">
        <v>0</v>
      </c>
      <c r="N364" s="727">
        <f t="shared" si="209"/>
        <v>0</v>
      </c>
      <c r="O364" s="666">
        <v>0</v>
      </c>
      <c r="P364" s="727">
        <f t="shared" si="210"/>
        <v>0</v>
      </c>
      <c r="Q364" s="666">
        <v>0</v>
      </c>
      <c r="R364" s="727">
        <f t="shared" si="211"/>
        <v>0</v>
      </c>
      <c r="S364" s="666">
        <v>0</v>
      </c>
      <c r="T364" s="727">
        <f t="shared" si="212"/>
        <v>0</v>
      </c>
      <c r="U364" s="666">
        <v>0</v>
      </c>
      <c r="V364" s="727">
        <f t="shared" si="213"/>
        <v>0</v>
      </c>
      <c r="W364" s="666">
        <v>0</v>
      </c>
      <c r="X364" s="727">
        <f t="shared" si="214"/>
        <v>0</v>
      </c>
      <c r="Y364" s="702">
        <f t="shared" si="215"/>
        <v>0</v>
      </c>
    </row>
    <row r="365" spans="1:26" x14ac:dyDescent="0.2">
      <c r="A365" s="73"/>
      <c r="B365" s="73"/>
      <c r="C365" s="73"/>
      <c r="D365" s="73"/>
      <c r="E365" s="73"/>
      <c r="F365" s="73"/>
      <c r="G365" s="659"/>
      <c r="H365" s="667">
        <v>0</v>
      </c>
      <c r="I365" s="702">
        <f t="shared" si="207"/>
        <v>0</v>
      </c>
      <c r="J365" s="707">
        <v>0</v>
      </c>
      <c r="K365" s="666">
        <v>0</v>
      </c>
      <c r="L365" s="727">
        <f t="shared" si="208"/>
        <v>0</v>
      </c>
      <c r="M365" s="666">
        <v>0</v>
      </c>
      <c r="N365" s="727">
        <f t="shared" si="209"/>
        <v>0</v>
      </c>
      <c r="O365" s="666">
        <v>0</v>
      </c>
      <c r="P365" s="727">
        <f t="shared" si="210"/>
        <v>0</v>
      </c>
      <c r="Q365" s="666">
        <v>0</v>
      </c>
      <c r="R365" s="727">
        <f t="shared" si="211"/>
        <v>0</v>
      </c>
      <c r="S365" s="666">
        <v>0</v>
      </c>
      <c r="T365" s="727">
        <f t="shared" si="212"/>
        <v>0</v>
      </c>
      <c r="U365" s="666">
        <v>0</v>
      </c>
      <c r="V365" s="727">
        <f t="shared" si="213"/>
        <v>0</v>
      </c>
      <c r="W365" s="666">
        <v>0</v>
      </c>
      <c r="X365" s="727">
        <f t="shared" si="214"/>
        <v>0</v>
      </c>
      <c r="Y365" s="702">
        <f t="shared" si="215"/>
        <v>0</v>
      </c>
    </row>
    <row r="366" spans="1:26" x14ac:dyDescent="0.2">
      <c r="A366" s="73"/>
      <c r="B366" s="73"/>
      <c r="C366" s="73"/>
      <c r="D366" s="73"/>
      <c r="E366" s="73"/>
      <c r="F366" s="73"/>
      <c r="G366" s="659"/>
      <c r="H366" s="667">
        <v>0</v>
      </c>
      <c r="I366" s="702">
        <f t="shared" si="207"/>
        <v>0</v>
      </c>
      <c r="J366" s="707">
        <v>0</v>
      </c>
      <c r="K366" s="666">
        <v>0</v>
      </c>
      <c r="L366" s="727">
        <f t="shared" si="208"/>
        <v>0</v>
      </c>
      <c r="M366" s="666">
        <v>0</v>
      </c>
      <c r="N366" s="727">
        <f t="shared" si="209"/>
        <v>0</v>
      </c>
      <c r="O366" s="666">
        <v>0</v>
      </c>
      <c r="P366" s="727">
        <f t="shared" si="210"/>
        <v>0</v>
      </c>
      <c r="Q366" s="666">
        <v>0</v>
      </c>
      <c r="R366" s="727">
        <f t="shared" si="211"/>
        <v>0</v>
      </c>
      <c r="S366" s="666">
        <v>0</v>
      </c>
      <c r="T366" s="727">
        <f t="shared" si="212"/>
        <v>0</v>
      </c>
      <c r="U366" s="666">
        <v>0</v>
      </c>
      <c r="V366" s="727">
        <f t="shared" si="213"/>
        <v>0</v>
      </c>
      <c r="W366" s="666">
        <v>0</v>
      </c>
      <c r="X366" s="727">
        <f t="shared" si="214"/>
        <v>0</v>
      </c>
      <c r="Y366" s="702">
        <f t="shared" si="215"/>
        <v>0</v>
      </c>
    </row>
    <row r="367" spans="1:26" x14ac:dyDescent="0.2">
      <c r="A367" s="73"/>
      <c r="B367" s="73"/>
      <c r="C367" s="73"/>
      <c r="D367" s="73"/>
      <c r="E367" s="73"/>
      <c r="F367" s="73"/>
      <c r="G367" s="659"/>
      <c r="H367" s="667">
        <v>0</v>
      </c>
      <c r="I367" s="702">
        <f t="shared" si="207"/>
        <v>0</v>
      </c>
      <c r="J367" s="707">
        <v>0</v>
      </c>
      <c r="K367" s="666">
        <v>0</v>
      </c>
      <c r="L367" s="727">
        <f t="shared" si="208"/>
        <v>0</v>
      </c>
      <c r="M367" s="666">
        <v>0</v>
      </c>
      <c r="N367" s="727">
        <f t="shared" si="209"/>
        <v>0</v>
      </c>
      <c r="O367" s="666">
        <v>0</v>
      </c>
      <c r="P367" s="727">
        <f t="shared" si="210"/>
        <v>0</v>
      </c>
      <c r="Q367" s="666">
        <v>0</v>
      </c>
      <c r="R367" s="727">
        <f t="shared" si="211"/>
        <v>0</v>
      </c>
      <c r="S367" s="666">
        <v>0</v>
      </c>
      <c r="T367" s="727">
        <f t="shared" si="212"/>
        <v>0</v>
      </c>
      <c r="U367" s="666">
        <v>0</v>
      </c>
      <c r="V367" s="727">
        <f t="shared" si="213"/>
        <v>0</v>
      </c>
      <c r="W367" s="666">
        <v>0</v>
      </c>
      <c r="X367" s="727">
        <f t="shared" si="214"/>
        <v>0</v>
      </c>
      <c r="Y367" s="702">
        <f t="shared" si="215"/>
        <v>0</v>
      </c>
    </row>
    <row r="368" spans="1:26" ht="13.5" thickBot="1" x14ac:dyDescent="0.25">
      <c r="A368" s="73"/>
      <c r="B368" s="73"/>
      <c r="C368" s="73"/>
      <c r="D368" s="73"/>
      <c r="E368" s="73"/>
      <c r="F368" s="73"/>
      <c r="G368" s="659"/>
      <c r="H368" s="667">
        <v>0</v>
      </c>
      <c r="I368" s="702">
        <f t="shared" si="207"/>
        <v>0</v>
      </c>
      <c r="J368" s="707">
        <v>0</v>
      </c>
      <c r="K368" s="666">
        <v>0</v>
      </c>
      <c r="L368" s="727">
        <f>K368*J368</f>
        <v>0</v>
      </c>
      <c r="M368" s="666">
        <v>0</v>
      </c>
      <c r="N368" s="727">
        <f t="shared" si="209"/>
        <v>0</v>
      </c>
      <c r="O368" s="666">
        <v>0</v>
      </c>
      <c r="P368" s="727">
        <f t="shared" si="210"/>
        <v>0</v>
      </c>
      <c r="Q368" s="666">
        <v>0</v>
      </c>
      <c r="R368" s="727">
        <f t="shared" si="211"/>
        <v>0</v>
      </c>
      <c r="S368" s="666">
        <v>0</v>
      </c>
      <c r="T368" s="727">
        <f t="shared" si="212"/>
        <v>0</v>
      </c>
      <c r="U368" s="666">
        <v>0</v>
      </c>
      <c r="V368" s="727">
        <f t="shared" si="213"/>
        <v>0</v>
      </c>
      <c r="W368" s="666">
        <v>0</v>
      </c>
      <c r="X368" s="727">
        <f t="shared" si="214"/>
        <v>0</v>
      </c>
      <c r="Y368" s="702">
        <f t="shared" si="215"/>
        <v>0</v>
      </c>
    </row>
    <row r="369" spans="1:27" ht="13.5" thickBot="1" x14ac:dyDescent="0.25">
      <c r="A369" s="721" t="s">
        <v>246</v>
      </c>
      <c r="B369" s="722"/>
      <c r="C369" s="722"/>
      <c r="D369" s="722"/>
      <c r="E369" s="722"/>
      <c r="F369" s="722"/>
      <c r="G369" s="723"/>
      <c r="H369" s="724">
        <f>SUM(H353:H368)</f>
        <v>0</v>
      </c>
      <c r="I369" s="704">
        <f>SUM(I353:I368)</f>
        <v>0</v>
      </c>
      <c r="J369" s="725"/>
      <c r="K369" s="665">
        <f t="shared" ref="K369:Y369" si="216">SUM(K353:K368)</f>
        <v>0</v>
      </c>
      <c r="L369" s="713">
        <f t="shared" si="216"/>
        <v>0</v>
      </c>
      <c r="M369" s="665">
        <f t="shared" si="216"/>
        <v>0</v>
      </c>
      <c r="N369" s="713">
        <f t="shared" si="216"/>
        <v>0</v>
      </c>
      <c r="O369" s="665">
        <f t="shared" si="216"/>
        <v>0</v>
      </c>
      <c r="P369" s="713">
        <f t="shared" si="216"/>
        <v>0</v>
      </c>
      <c r="Q369" s="665">
        <f t="shared" si="216"/>
        <v>0</v>
      </c>
      <c r="R369" s="713">
        <f t="shared" si="216"/>
        <v>0</v>
      </c>
      <c r="S369" s="665">
        <f t="shared" si="216"/>
        <v>0</v>
      </c>
      <c r="T369" s="713">
        <f t="shared" si="216"/>
        <v>0</v>
      </c>
      <c r="U369" s="665">
        <f t="shared" si="216"/>
        <v>0</v>
      </c>
      <c r="V369" s="713">
        <f t="shared" si="216"/>
        <v>0</v>
      </c>
      <c r="W369" s="665">
        <f t="shared" si="216"/>
        <v>0</v>
      </c>
      <c r="X369" s="713">
        <f t="shared" si="216"/>
        <v>0</v>
      </c>
      <c r="Y369" s="732">
        <f t="shared" si="216"/>
        <v>0</v>
      </c>
      <c r="Z369" s="733" t="b">
        <f>I369='Financial Report'!J207</f>
        <v>1</v>
      </c>
      <c r="AA369" s="735" t="b">
        <f>Y369='Financial Report'!K208</f>
        <v>1</v>
      </c>
    </row>
    <row r="370" spans="1:27" ht="15.75" x14ac:dyDescent="0.2">
      <c r="A370" s="673" t="s">
        <v>247</v>
      </c>
      <c r="B370" s="672"/>
      <c r="C370" s="672"/>
      <c r="D370" s="672"/>
      <c r="E370" s="672"/>
      <c r="F370" s="672"/>
      <c r="G370" s="699"/>
      <c r="H370" s="672"/>
      <c r="I370" s="699"/>
      <c r="J370" s="699"/>
      <c r="K370" s="671"/>
      <c r="L370" s="699"/>
      <c r="M370" s="671"/>
      <c r="N370" s="699"/>
      <c r="O370" s="671"/>
      <c r="P370" s="699"/>
      <c r="Q370" s="671"/>
      <c r="R370" s="699"/>
      <c r="S370" s="671"/>
      <c r="T370" s="699"/>
      <c r="U370" s="671"/>
      <c r="V370" s="699"/>
      <c r="W370" s="671"/>
      <c r="X370" s="699"/>
      <c r="Y370" s="716"/>
    </row>
    <row r="371" spans="1:27" x14ac:dyDescent="0.2">
      <c r="A371" s="670"/>
      <c r="B371" s="73"/>
      <c r="C371" s="73"/>
      <c r="D371" s="73"/>
      <c r="E371" s="73"/>
      <c r="F371" s="73"/>
      <c r="G371" s="659"/>
      <c r="H371" s="667">
        <v>0</v>
      </c>
      <c r="I371" s="702">
        <f t="shared" ref="I371:I387" si="217">G371*H371</f>
        <v>0</v>
      </c>
      <c r="J371" s="707">
        <v>0</v>
      </c>
      <c r="K371" s="666">
        <v>0</v>
      </c>
      <c r="L371" s="727">
        <f t="shared" ref="L371:L387" si="218">K371*$J371</f>
        <v>0</v>
      </c>
      <c r="M371" s="666">
        <v>0</v>
      </c>
      <c r="N371" s="727">
        <f t="shared" ref="N371:N387" si="219">M371*$J371</f>
        <v>0</v>
      </c>
      <c r="O371" s="666">
        <v>0</v>
      </c>
      <c r="P371" s="727">
        <f t="shared" ref="P371:P387" si="220">O371*$J371</f>
        <v>0</v>
      </c>
      <c r="Q371" s="666">
        <v>0</v>
      </c>
      <c r="R371" s="727">
        <f t="shared" ref="R371:R387" si="221">Q371*$J371</f>
        <v>0</v>
      </c>
      <c r="S371" s="666">
        <v>0</v>
      </c>
      <c r="T371" s="727">
        <f t="shared" ref="T371:T387" si="222">S371*$J371</f>
        <v>0</v>
      </c>
      <c r="U371" s="666">
        <v>0</v>
      </c>
      <c r="V371" s="727">
        <f t="shared" ref="V371:V387" si="223">U371*$J371</f>
        <v>0</v>
      </c>
      <c r="W371" s="666">
        <v>0</v>
      </c>
      <c r="X371" s="727">
        <f t="shared" ref="X371:X387" si="224">W371*$J371</f>
        <v>0</v>
      </c>
      <c r="Y371" s="702">
        <f>L371+N371+P371+R371+T371+V371+X371</f>
        <v>0</v>
      </c>
    </row>
    <row r="372" spans="1:27" x14ac:dyDescent="0.2">
      <c r="A372" s="670"/>
      <c r="B372" s="73"/>
      <c r="C372" s="73"/>
      <c r="D372" s="73"/>
      <c r="E372" s="73"/>
      <c r="F372" s="73"/>
      <c r="G372" s="659"/>
      <c r="H372" s="667">
        <v>0</v>
      </c>
      <c r="I372" s="702">
        <f t="shared" si="217"/>
        <v>0</v>
      </c>
      <c r="J372" s="707">
        <v>0</v>
      </c>
      <c r="K372" s="666">
        <v>0</v>
      </c>
      <c r="L372" s="727">
        <f t="shared" si="218"/>
        <v>0</v>
      </c>
      <c r="M372" s="666">
        <v>0</v>
      </c>
      <c r="N372" s="727">
        <f t="shared" si="219"/>
        <v>0</v>
      </c>
      <c r="O372" s="666">
        <v>0</v>
      </c>
      <c r="P372" s="727">
        <f t="shared" si="220"/>
        <v>0</v>
      </c>
      <c r="Q372" s="666">
        <v>0</v>
      </c>
      <c r="R372" s="727">
        <f t="shared" si="221"/>
        <v>0</v>
      </c>
      <c r="S372" s="666">
        <v>0</v>
      </c>
      <c r="T372" s="727">
        <f t="shared" si="222"/>
        <v>0</v>
      </c>
      <c r="U372" s="666">
        <v>0</v>
      </c>
      <c r="V372" s="727">
        <f t="shared" si="223"/>
        <v>0</v>
      </c>
      <c r="W372" s="666">
        <v>0</v>
      </c>
      <c r="X372" s="727">
        <f t="shared" si="224"/>
        <v>0</v>
      </c>
      <c r="Y372" s="702">
        <f t="shared" ref="Y372:Y387" si="225">L372+N372+P372+R372+T372+V372+X372</f>
        <v>0</v>
      </c>
    </row>
    <row r="373" spans="1:27" x14ac:dyDescent="0.2">
      <c r="A373" s="670"/>
      <c r="B373" s="73"/>
      <c r="C373" s="73"/>
      <c r="D373" s="73"/>
      <c r="E373" s="73"/>
      <c r="F373" s="73"/>
      <c r="G373" s="659"/>
      <c r="H373" s="667">
        <v>0</v>
      </c>
      <c r="I373" s="702">
        <f t="shared" si="217"/>
        <v>0</v>
      </c>
      <c r="J373" s="707">
        <v>0</v>
      </c>
      <c r="K373" s="666">
        <v>0</v>
      </c>
      <c r="L373" s="727">
        <f t="shared" si="218"/>
        <v>0</v>
      </c>
      <c r="M373" s="666">
        <v>0</v>
      </c>
      <c r="N373" s="727">
        <f t="shared" si="219"/>
        <v>0</v>
      </c>
      <c r="O373" s="666">
        <v>0</v>
      </c>
      <c r="P373" s="727">
        <f t="shared" si="220"/>
        <v>0</v>
      </c>
      <c r="Q373" s="666">
        <v>0</v>
      </c>
      <c r="R373" s="727">
        <f t="shared" si="221"/>
        <v>0</v>
      </c>
      <c r="S373" s="666">
        <v>0</v>
      </c>
      <c r="T373" s="727">
        <f t="shared" si="222"/>
        <v>0</v>
      </c>
      <c r="U373" s="666">
        <v>0</v>
      </c>
      <c r="V373" s="727">
        <f t="shared" si="223"/>
        <v>0</v>
      </c>
      <c r="W373" s="666">
        <v>0</v>
      </c>
      <c r="X373" s="727">
        <f t="shared" si="224"/>
        <v>0</v>
      </c>
      <c r="Y373" s="702">
        <f t="shared" si="225"/>
        <v>0</v>
      </c>
    </row>
    <row r="374" spans="1:27" x14ac:dyDescent="0.2">
      <c r="A374" s="73"/>
      <c r="B374" s="73"/>
      <c r="C374" s="73"/>
      <c r="D374" s="73"/>
      <c r="E374" s="73"/>
      <c r="F374" s="73"/>
      <c r="G374" s="659"/>
      <c r="H374" s="667">
        <v>0</v>
      </c>
      <c r="I374" s="702">
        <f t="shared" si="217"/>
        <v>0</v>
      </c>
      <c r="J374" s="707">
        <v>0</v>
      </c>
      <c r="K374" s="666">
        <v>0</v>
      </c>
      <c r="L374" s="727">
        <f t="shared" si="218"/>
        <v>0</v>
      </c>
      <c r="M374" s="666">
        <v>0</v>
      </c>
      <c r="N374" s="727">
        <f t="shared" si="219"/>
        <v>0</v>
      </c>
      <c r="O374" s="666">
        <v>0</v>
      </c>
      <c r="P374" s="727">
        <f t="shared" si="220"/>
        <v>0</v>
      </c>
      <c r="Q374" s="666">
        <v>0</v>
      </c>
      <c r="R374" s="727">
        <f t="shared" si="221"/>
        <v>0</v>
      </c>
      <c r="S374" s="666">
        <v>0</v>
      </c>
      <c r="T374" s="727">
        <f t="shared" si="222"/>
        <v>0</v>
      </c>
      <c r="U374" s="666">
        <v>0</v>
      </c>
      <c r="V374" s="727">
        <f t="shared" si="223"/>
        <v>0</v>
      </c>
      <c r="W374" s="666">
        <v>0</v>
      </c>
      <c r="X374" s="727">
        <f t="shared" si="224"/>
        <v>0</v>
      </c>
      <c r="Y374" s="702">
        <f t="shared" si="225"/>
        <v>0</v>
      </c>
    </row>
    <row r="375" spans="1:27" x14ac:dyDescent="0.2">
      <c r="A375" s="73"/>
      <c r="B375" s="14"/>
      <c r="C375" s="73"/>
      <c r="D375" s="73"/>
      <c r="E375" s="73"/>
      <c r="F375" s="73"/>
      <c r="G375" s="659"/>
      <c r="H375" s="667">
        <v>0</v>
      </c>
      <c r="I375" s="702">
        <f t="shared" si="217"/>
        <v>0</v>
      </c>
      <c r="J375" s="707">
        <v>0</v>
      </c>
      <c r="K375" s="666">
        <v>0</v>
      </c>
      <c r="L375" s="727">
        <f t="shared" si="218"/>
        <v>0</v>
      </c>
      <c r="M375" s="666">
        <v>0</v>
      </c>
      <c r="N375" s="727">
        <f t="shared" si="219"/>
        <v>0</v>
      </c>
      <c r="O375" s="666">
        <v>0</v>
      </c>
      <c r="P375" s="727">
        <f t="shared" si="220"/>
        <v>0</v>
      </c>
      <c r="Q375" s="666">
        <v>0</v>
      </c>
      <c r="R375" s="727">
        <f t="shared" si="221"/>
        <v>0</v>
      </c>
      <c r="S375" s="666">
        <v>0</v>
      </c>
      <c r="T375" s="727">
        <f t="shared" si="222"/>
        <v>0</v>
      </c>
      <c r="U375" s="666">
        <v>0</v>
      </c>
      <c r="V375" s="727">
        <f t="shared" si="223"/>
        <v>0</v>
      </c>
      <c r="W375" s="666">
        <v>0</v>
      </c>
      <c r="X375" s="727">
        <f t="shared" si="224"/>
        <v>0</v>
      </c>
      <c r="Y375" s="702">
        <f t="shared" si="225"/>
        <v>0</v>
      </c>
    </row>
    <row r="376" spans="1:27" x14ac:dyDescent="0.2">
      <c r="A376" s="14"/>
      <c r="B376" s="14"/>
      <c r="C376" s="73"/>
      <c r="D376" s="73"/>
      <c r="E376" s="73"/>
      <c r="F376" s="14"/>
      <c r="G376" s="659"/>
      <c r="H376" s="667">
        <v>0</v>
      </c>
      <c r="I376" s="702">
        <f t="shared" si="217"/>
        <v>0</v>
      </c>
      <c r="J376" s="707">
        <v>0</v>
      </c>
      <c r="K376" s="666">
        <v>0</v>
      </c>
      <c r="L376" s="727">
        <f t="shared" si="218"/>
        <v>0</v>
      </c>
      <c r="M376" s="666">
        <v>0</v>
      </c>
      <c r="N376" s="727">
        <f t="shared" si="219"/>
        <v>0</v>
      </c>
      <c r="O376" s="666">
        <v>0</v>
      </c>
      <c r="P376" s="727">
        <f t="shared" si="220"/>
        <v>0</v>
      </c>
      <c r="Q376" s="666">
        <v>0</v>
      </c>
      <c r="R376" s="727">
        <f t="shared" si="221"/>
        <v>0</v>
      </c>
      <c r="S376" s="666">
        <v>0</v>
      </c>
      <c r="T376" s="727">
        <f t="shared" si="222"/>
        <v>0</v>
      </c>
      <c r="U376" s="666">
        <v>0</v>
      </c>
      <c r="V376" s="727">
        <f t="shared" si="223"/>
        <v>0</v>
      </c>
      <c r="W376" s="666">
        <v>0</v>
      </c>
      <c r="X376" s="727">
        <f t="shared" si="224"/>
        <v>0</v>
      </c>
      <c r="Y376" s="702">
        <f t="shared" si="225"/>
        <v>0</v>
      </c>
    </row>
    <row r="377" spans="1:27" x14ac:dyDescent="0.2">
      <c r="A377" s="14"/>
      <c r="B377" s="14"/>
      <c r="C377" s="73"/>
      <c r="D377" s="73"/>
      <c r="E377" s="73"/>
      <c r="F377" s="14"/>
      <c r="G377" s="659"/>
      <c r="H377" s="667">
        <v>0</v>
      </c>
      <c r="I377" s="702">
        <f t="shared" si="217"/>
        <v>0</v>
      </c>
      <c r="J377" s="707">
        <v>0</v>
      </c>
      <c r="K377" s="666">
        <v>0</v>
      </c>
      <c r="L377" s="727">
        <f t="shared" si="218"/>
        <v>0</v>
      </c>
      <c r="M377" s="666">
        <v>0</v>
      </c>
      <c r="N377" s="727">
        <f t="shared" si="219"/>
        <v>0</v>
      </c>
      <c r="O377" s="666">
        <v>0</v>
      </c>
      <c r="P377" s="727">
        <f t="shared" si="220"/>
        <v>0</v>
      </c>
      <c r="Q377" s="666">
        <v>0</v>
      </c>
      <c r="R377" s="727">
        <f t="shared" si="221"/>
        <v>0</v>
      </c>
      <c r="S377" s="666">
        <v>0</v>
      </c>
      <c r="T377" s="727">
        <f t="shared" si="222"/>
        <v>0</v>
      </c>
      <c r="U377" s="666">
        <v>0</v>
      </c>
      <c r="V377" s="727">
        <f t="shared" si="223"/>
        <v>0</v>
      </c>
      <c r="W377" s="666">
        <v>0</v>
      </c>
      <c r="X377" s="727">
        <f t="shared" si="224"/>
        <v>0</v>
      </c>
      <c r="Y377" s="702">
        <f t="shared" si="225"/>
        <v>0</v>
      </c>
    </row>
    <row r="378" spans="1:27" x14ac:dyDescent="0.2">
      <c r="A378" s="14"/>
      <c r="B378" s="14"/>
      <c r="C378" s="73"/>
      <c r="D378" s="73"/>
      <c r="E378" s="73"/>
      <c r="F378" s="14"/>
      <c r="G378" s="659"/>
      <c r="H378" s="667">
        <v>0</v>
      </c>
      <c r="I378" s="702">
        <f t="shared" si="217"/>
        <v>0</v>
      </c>
      <c r="J378" s="707">
        <v>0</v>
      </c>
      <c r="K378" s="666">
        <v>0</v>
      </c>
      <c r="L378" s="727">
        <f t="shared" si="218"/>
        <v>0</v>
      </c>
      <c r="M378" s="666">
        <v>0</v>
      </c>
      <c r="N378" s="727">
        <f t="shared" si="219"/>
        <v>0</v>
      </c>
      <c r="O378" s="666">
        <v>0</v>
      </c>
      <c r="P378" s="727">
        <f t="shared" si="220"/>
        <v>0</v>
      </c>
      <c r="Q378" s="666">
        <v>0</v>
      </c>
      <c r="R378" s="727">
        <f t="shared" si="221"/>
        <v>0</v>
      </c>
      <c r="S378" s="666">
        <v>0</v>
      </c>
      <c r="T378" s="727">
        <f t="shared" si="222"/>
        <v>0</v>
      </c>
      <c r="U378" s="666">
        <v>0</v>
      </c>
      <c r="V378" s="727">
        <f t="shared" si="223"/>
        <v>0</v>
      </c>
      <c r="W378" s="666">
        <v>0</v>
      </c>
      <c r="X378" s="727">
        <f t="shared" si="224"/>
        <v>0</v>
      </c>
      <c r="Y378" s="702">
        <f t="shared" si="225"/>
        <v>0</v>
      </c>
    </row>
    <row r="379" spans="1:27" x14ac:dyDescent="0.2">
      <c r="A379" s="14"/>
      <c r="B379" s="14"/>
      <c r="C379" s="73"/>
      <c r="D379" s="73"/>
      <c r="E379" s="73"/>
      <c r="F379" s="14"/>
      <c r="G379" s="659"/>
      <c r="H379" s="667">
        <v>0</v>
      </c>
      <c r="I379" s="702">
        <f t="shared" si="217"/>
        <v>0</v>
      </c>
      <c r="J379" s="707">
        <v>0</v>
      </c>
      <c r="K379" s="666">
        <v>0</v>
      </c>
      <c r="L379" s="727">
        <f t="shared" si="218"/>
        <v>0</v>
      </c>
      <c r="M379" s="666">
        <v>0</v>
      </c>
      <c r="N379" s="727">
        <f t="shared" si="219"/>
        <v>0</v>
      </c>
      <c r="O379" s="666">
        <v>0</v>
      </c>
      <c r="P379" s="727">
        <f t="shared" si="220"/>
        <v>0</v>
      </c>
      <c r="Q379" s="666">
        <v>0</v>
      </c>
      <c r="R379" s="727">
        <f t="shared" si="221"/>
        <v>0</v>
      </c>
      <c r="S379" s="666">
        <v>0</v>
      </c>
      <c r="T379" s="727">
        <f t="shared" si="222"/>
        <v>0</v>
      </c>
      <c r="U379" s="666">
        <v>0</v>
      </c>
      <c r="V379" s="727">
        <f t="shared" si="223"/>
        <v>0</v>
      </c>
      <c r="W379" s="666">
        <v>0</v>
      </c>
      <c r="X379" s="727">
        <f t="shared" si="224"/>
        <v>0</v>
      </c>
      <c r="Y379" s="702">
        <f t="shared" si="225"/>
        <v>0</v>
      </c>
    </row>
    <row r="380" spans="1:27" x14ac:dyDescent="0.2">
      <c r="A380" s="14"/>
      <c r="B380" s="14"/>
      <c r="C380" s="73"/>
      <c r="D380" s="73"/>
      <c r="E380" s="73"/>
      <c r="F380" s="14"/>
      <c r="G380" s="659"/>
      <c r="H380" s="667">
        <v>0</v>
      </c>
      <c r="I380" s="702">
        <f t="shared" si="217"/>
        <v>0</v>
      </c>
      <c r="J380" s="707">
        <v>0</v>
      </c>
      <c r="K380" s="666">
        <v>0</v>
      </c>
      <c r="L380" s="727">
        <f t="shared" si="218"/>
        <v>0</v>
      </c>
      <c r="M380" s="666">
        <v>0</v>
      </c>
      <c r="N380" s="727">
        <f t="shared" si="219"/>
        <v>0</v>
      </c>
      <c r="O380" s="666">
        <v>0</v>
      </c>
      <c r="P380" s="727">
        <f t="shared" si="220"/>
        <v>0</v>
      </c>
      <c r="Q380" s="666">
        <v>0</v>
      </c>
      <c r="R380" s="727">
        <f t="shared" si="221"/>
        <v>0</v>
      </c>
      <c r="S380" s="666">
        <v>0</v>
      </c>
      <c r="T380" s="727">
        <f t="shared" si="222"/>
        <v>0</v>
      </c>
      <c r="U380" s="666">
        <v>0</v>
      </c>
      <c r="V380" s="727">
        <f t="shared" si="223"/>
        <v>0</v>
      </c>
      <c r="W380" s="666">
        <v>0</v>
      </c>
      <c r="X380" s="727">
        <f t="shared" si="224"/>
        <v>0</v>
      </c>
      <c r="Y380" s="702">
        <f t="shared" si="225"/>
        <v>0</v>
      </c>
    </row>
    <row r="381" spans="1:27" x14ac:dyDescent="0.2">
      <c r="A381" s="14"/>
      <c r="B381" s="14"/>
      <c r="C381" s="73"/>
      <c r="D381" s="73"/>
      <c r="E381" s="73"/>
      <c r="F381" s="14"/>
      <c r="G381" s="659"/>
      <c r="H381" s="667">
        <v>0</v>
      </c>
      <c r="I381" s="702">
        <f t="shared" si="217"/>
        <v>0</v>
      </c>
      <c r="J381" s="707">
        <v>0</v>
      </c>
      <c r="K381" s="666">
        <v>0</v>
      </c>
      <c r="L381" s="727">
        <f t="shared" si="218"/>
        <v>0</v>
      </c>
      <c r="M381" s="666">
        <v>0</v>
      </c>
      <c r="N381" s="727">
        <f t="shared" si="219"/>
        <v>0</v>
      </c>
      <c r="O381" s="666">
        <v>0</v>
      </c>
      <c r="P381" s="727">
        <f t="shared" si="220"/>
        <v>0</v>
      </c>
      <c r="Q381" s="666">
        <v>0</v>
      </c>
      <c r="R381" s="727">
        <f t="shared" si="221"/>
        <v>0</v>
      </c>
      <c r="S381" s="666">
        <v>0</v>
      </c>
      <c r="T381" s="727">
        <f t="shared" si="222"/>
        <v>0</v>
      </c>
      <c r="U381" s="666">
        <v>0</v>
      </c>
      <c r="V381" s="727">
        <f t="shared" si="223"/>
        <v>0</v>
      </c>
      <c r="W381" s="666">
        <v>0</v>
      </c>
      <c r="X381" s="727">
        <f t="shared" si="224"/>
        <v>0</v>
      </c>
      <c r="Y381" s="702">
        <f t="shared" si="225"/>
        <v>0</v>
      </c>
    </row>
    <row r="382" spans="1:27" x14ac:dyDescent="0.2">
      <c r="A382" s="14"/>
      <c r="B382" s="14"/>
      <c r="C382" s="73"/>
      <c r="D382" s="73"/>
      <c r="E382" s="73"/>
      <c r="F382" s="14"/>
      <c r="G382" s="659"/>
      <c r="H382" s="667">
        <v>0</v>
      </c>
      <c r="I382" s="702">
        <f t="shared" si="217"/>
        <v>0</v>
      </c>
      <c r="J382" s="707">
        <v>0</v>
      </c>
      <c r="K382" s="666">
        <v>0</v>
      </c>
      <c r="L382" s="727">
        <f t="shared" si="218"/>
        <v>0</v>
      </c>
      <c r="M382" s="666">
        <v>0</v>
      </c>
      <c r="N382" s="727">
        <f t="shared" si="219"/>
        <v>0</v>
      </c>
      <c r="O382" s="666">
        <v>0</v>
      </c>
      <c r="P382" s="727">
        <f t="shared" si="220"/>
        <v>0</v>
      </c>
      <c r="Q382" s="666">
        <v>0</v>
      </c>
      <c r="R382" s="727">
        <f t="shared" si="221"/>
        <v>0</v>
      </c>
      <c r="S382" s="666">
        <v>0</v>
      </c>
      <c r="T382" s="727">
        <f t="shared" si="222"/>
        <v>0</v>
      </c>
      <c r="U382" s="666">
        <v>0</v>
      </c>
      <c r="V382" s="727">
        <f t="shared" si="223"/>
        <v>0</v>
      </c>
      <c r="W382" s="666">
        <v>0</v>
      </c>
      <c r="X382" s="727">
        <f t="shared" si="224"/>
        <v>0</v>
      </c>
      <c r="Y382" s="702">
        <f t="shared" si="225"/>
        <v>0</v>
      </c>
    </row>
    <row r="383" spans="1:27" x14ac:dyDescent="0.2">
      <c r="A383" s="14"/>
      <c r="B383" s="14"/>
      <c r="C383" s="73"/>
      <c r="D383" s="73"/>
      <c r="E383" s="73"/>
      <c r="F383" s="14"/>
      <c r="G383" s="659"/>
      <c r="H383" s="667">
        <v>0</v>
      </c>
      <c r="I383" s="702">
        <f t="shared" si="217"/>
        <v>0</v>
      </c>
      <c r="J383" s="707">
        <v>0</v>
      </c>
      <c r="K383" s="666">
        <v>0</v>
      </c>
      <c r="L383" s="727">
        <f t="shared" si="218"/>
        <v>0</v>
      </c>
      <c r="M383" s="666">
        <v>0</v>
      </c>
      <c r="N383" s="727">
        <f t="shared" si="219"/>
        <v>0</v>
      </c>
      <c r="O383" s="666">
        <v>0</v>
      </c>
      <c r="P383" s="727">
        <f t="shared" si="220"/>
        <v>0</v>
      </c>
      <c r="Q383" s="666">
        <v>0</v>
      </c>
      <c r="R383" s="727">
        <f t="shared" si="221"/>
        <v>0</v>
      </c>
      <c r="S383" s="666">
        <v>0</v>
      </c>
      <c r="T383" s="727">
        <f t="shared" si="222"/>
        <v>0</v>
      </c>
      <c r="U383" s="666">
        <v>0</v>
      </c>
      <c r="V383" s="727">
        <f t="shared" si="223"/>
        <v>0</v>
      </c>
      <c r="W383" s="666">
        <v>0</v>
      </c>
      <c r="X383" s="727">
        <f t="shared" si="224"/>
        <v>0</v>
      </c>
      <c r="Y383" s="702">
        <f t="shared" si="225"/>
        <v>0</v>
      </c>
    </row>
    <row r="384" spans="1:27" x14ac:dyDescent="0.2">
      <c r="A384" s="14"/>
      <c r="B384" s="14"/>
      <c r="C384" s="73"/>
      <c r="D384" s="73"/>
      <c r="E384" s="14"/>
      <c r="F384" s="14"/>
      <c r="G384" s="659"/>
      <c r="H384" s="667">
        <v>0</v>
      </c>
      <c r="I384" s="702">
        <f t="shared" si="217"/>
        <v>0</v>
      </c>
      <c r="J384" s="707">
        <v>0</v>
      </c>
      <c r="K384" s="666">
        <v>0</v>
      </c>
      <c r="L384" s="727">
        <f t="shared" si="218"/>
        <v>0</v>
      </c>
      <c r="M384" s="666">
        <v>0</v>
      </c>
      <c r="N384" s="727">
        <f t="shared" si="219"/>
        <v>0</v>
      </c>
      <c r="O384" s="666">
        <v>0</v>
      </c>
      <c r="P384" s="727">
        <f t="shared" si="220"/>
        <v>0</v>
      </c>
      <c r="Q384" s="666">
        <v>0</v>
      </c>
      <c r="R384" s="727">
        <f t="shared" si="221"/>
        <v>0</v>
      </c>
      <c r="S384" s="666">
        <v>0</v>
      </c>
      <c r="T384" s="727">
        <f t="shared" si="222"/>
        <v>0</v>
      </c>
      <c r="U384" s="666">
        <v>0</v>
      </c>
      <c r="V384" s="727">
        <f t="shared" si="223"/>
        <v>0</v>
      </c>
      <c r="W384" s="666">
        <v>0</v>
      </c>
      <c r="X384" s="727">
        <f t="shared" si="224"/>
        <v>0</v>
      </c>
      <c r="Y384" s="702">
        <f t="shared" si="225"/>
        <v>0</v>
      </c>
    </row>
    <row r="385" spans="1:27" x14ac:dyDescent="0.2">
      <c r="A385" s="14"/>
      <c r="B385" s="14"/>
      <c r="C385" s="73"/>
      <c r="D385" s="73"/>
      <c r="E385" s="14"/>
      <c r="F385" s="14"/>
      <c r="G385" s="659"/>
      <c r="H385" s="667">
        <v>0</v>
      </c>
      <c r="I385" s="702">
        <f t="shared" si="217"/>
        <v>0</v>
      </c>
      <c r="J385" s="707">
        <v>0</v>
      </c>
      <c r="K385" s="666">
        <v>0</v>
      </c>
      <c r="L385" s="727">
        <f t="shared" si="218"/>
        <v>0</v>
      </c>
      <c r="M385" s="666">
        <v>0</v>
      </c>
      <c r="N385" s="727">
        <f t="shared" si="219"/>
        <v>0</v>
      </c>
      <c r="O385" s="666">
        <v>0</v>
      </c>
      <c r="P385" s="727">
        <f t="shared" si="220"/>
        <v>0</v>
      </c>
      <c r="Q385" s="666">
        <v>0</v>
      </c>
      <c r="R385" s="727">
        <f t="shared" si="221"/>
        <v>0</v>
      </c>
      <c r="S385" s="666">
        <v>0</v>
      </c>
      <c r="T385" s="727">
        <f t="shared" si="222"/>
        <v>0</v>
      </c>
      <c r="U385" s="666">
        <v>0</v>
      </c>
      <c r="V385" s="727">
        <f t="shared" si="223"/>
        <v>0</v>
      </c>
      <c r="W385" s="666">
        <v>0</v>
      </c>
      <c r="X385" s="727">
        <f t="shared" si="224"/>
        <v>0</v>
      </c>
      <c r="Y385" s="702">
        <f t="shared" si="225"/>
        <v>0</v>
      </c>
    </row>
    <row r="386" spans="1:27" x14ac:dyDescent="0.2">
      <c r="A386" s="14"/>
      <c r="B386" s="14"/>
      <c r="C386" s="73"/>
      <c r="D386" s="73"/>
      <c r="E386" s="14"/>
      <c r="F386" s="14"/>
      <c r="G386" s="659"/>
      <c r="H386" s="667">
        <v>0</v>
      </c>
      <c r="I386" s="702">
        <f t="shared" si="217"/>
        <v>0</v>
      </c>
      <c r="J386" s="707">
        <v>0</v>
      </c>
      <c r="K386" s="666">
        <v>0</v>
      </c>
      <c r="L386" s="727">
        <f t="shared" si="218"/>
        <v>0</v>
      </c>
      <c r="M386" s="666">
        <v>0</v>
      </c>
      <c r="N386" s="727">
        <f t="shared" si="219"/>
        <v>0</v>
      </c>
      <c r="O386" s="666">
        <v>0</v>
      </c>
      <c r="P386" s="727">
        <f t="shared" si="220"/>
        <v>0</v>
      </c>
      <c r="Q386" s="666">
        <v>0</v>
      </c>
      <c r="R386" s="727">
        <f t="shared" si="221"/>
        <v>0</v>
      </c>
      <c r="S386" s="666">
        <v>0</v>
      </c>
      <c r="T386" s="727">
        <f t="shared" si="222"/>
        <v>0</v>
      </c>
      <c r="U386" s="666">
        <v>0</v>
      </c>
      <c r="V386" s="727">
        <f t="shared" si="223"/>
        <v>0</v>
      </c>
      <c r="W386" s="666">
        <v>0</v>
      </c>
      <c r="X386" s="727">
        <f t="shared" si="224"/>
        <v>0</v>
      </c>
      <c r="Y386" s="702">
        <f t="shared" si="225"/>
        <v>0</v>
      </c>
    </row>
    <row r="387" spans="1:27" ht="13.5" thickBot="1" x14ac:dyDescent="0.25">
      <c r="A387" s="668"/>
      <c r="B387" s="668"/>
      <c r="C387" s="669"/>
      <c r="D387" s="73"/>
      <c r="E387" s="668"/>
      <c r="F387" s="668"/>
      <c r="G387" s="659"/>
      <c r="H387" s="667">
        <v>0</v>
      </c>
      <c r="I387" s="703">
        <f t="shared" si="217"/>
        <v>0</v>
      </c>
      <c r="J387" s="707">
        <v>0</v>
      </c>
      <c r="K387" s="666">
        <v>0</v>
      </c>
      <c r="L387" s="727">
        <f t="shared" si="218"/>
        <v>0</v>
      </c>
      <c r="M387" s="666">
        <v>0</v>
      </c>
      <c r="N387" s="727">
        <f t="shared" si="219"/>
        <v>0</v>
      </c>
      <c r="O387" s="666">
        <v>0</v>
      </c>
      <c r="P387" s="727">
        <f t="shared" si="220"/>
        <v>0</v>
      </c>
      <c r="Q387" s="666">
        <v>0</v>
      </c>
      <c r="R387" s="727">
        <f t="shared" si="221"/>
        <v>0</v>
      </c>
      <c r="S387" s="666">
        <v>0</v>
      </c>
      <c r="T387" s="727">
        <f t="shared" si="222"/>
        <v>0</v>
      </c>
      <c r="U387" s="666">
        <v>0</v>
      </c>
      <c r="V387" s="727">
        <f t="shared" si="223"/>
        <v>0</v>
      </c>
      <c r="W387" s="666">
        <v>0</v>
      </c>
      <c r="X387" s="727">
        <f t="shared" si="224"/>
        <v>0</v>
      </c>
      <c r="Y387" s="702">
        <f t="shared" si="225"/>
        <v>0</v>
      </c>
    </row>
    <row r="388" spans="1:27" ht="13.5" thickBot="1" x14ac:dyDescent="0.25">
      <c r="A388" s="721" t="s">
        <v>246</v>
      </c>
      <c r="B388" s="722"/>
      <c r="C388" s="722"/>
      <c r="D388" s="722"/>
      <c r="E388" s="722"/>
      <c r="F388" s="722"/>
      <c r="G388" s="723"/>
      <c r="H388" s="724">
        <f>SUM(H371:H387)</f>
        <v>0</v>
      </c>
      <c r="I388" s="704">
        <f>SUM(I371:I387)</f>
        <v>0</v>
      </c>
      <c r="J388" s="729"/>
      <c r="K388" s="665">
        <f t="shared" ref="K388:Y388" si="226">SUM(K371:K387)</f>
        <v>0</v>
      </c>
      <c r="L388" s="713">
        <f t="shared" si="226"/>
        <v>0</v>
      </c>
      <c r="M388" s="665">
        <f t="shared" si="226"/>
        <v>0</v>
      </c>
      <c r="N388" s="713">
        <f t="shared" si="226"/>
        <v>0</v>
      </c>
      <c r="O388" s="665">
        <f t="shared" si="226"/>
        <v>0</v>
      </c>
      <c r="P388" s="713">
        <f t="shared" si="226"/>
        <v>0</v>
      </c>
      <c r="Q388" s="665">
        <f t="shared" si="226"/>
        <v>0</v>
      </c>
      <c r="R388" s="713">
        <f t="shared" si="226"/>
        <v>0</v>
      </c>
      <c r="S388" s="665">
        <f t="shared" si="226"/>
        <v>0</v>
      </c>
      <c r="T388" s="713">
        <f t="shared" si="226"/>
        <v>0</v>
      </c>
      <c r="U388" s="665">
        <f t="shared" si="226"/>
        <v>0</v>
      </c>
      <c r="V388" s="713">
        <f t="shared" si="226"/>
        <v>0</v>
      </c>
      <c r="W388" s="665">
        <f t="shared" si="226"/>
        <v>0</v>
      </c>
      <c r="X388" s="713">
        <f t="shared" si="226"/>
        <v>0</v>
      </c>
      <c r="Y388" s="732">
        <f t="shared" si="226"/>
        <v>0</v>
      </c>
      <c r="Z388" s="733" t="b">
        <f>I388='Financial Report'!J208</f>
        <v>1</v>
      </c>
      <c r="AA388" s="735" t="b">
        <f>Y388='Financial Report'!K208</f>
        <v>1</v>
      </c>
    </row>
    <row r="389" spans="1:27" s="2" customFormat="1" x14ac:dyDescent="0.2">
      <c r="A389" s="7"/>
      <c r="B389" s="7"/>
      <c r="C389" s="7"/>
      <c r="D389" s="7"/>
      <c r="E389" s="7"/>
      <c r="F389" s="730"/>
      <c r="G389" s="705"/>
      <c r="H389" s="7"/>
      <c r="I389" s="705"/>
      <c r="J389" s="660"/>
      <c r="K389" s="731" t="s">
        <v>44</v>
      </c>
      <c r="L389" s="712">
        <f>L369+L388</f>
        <v>0</v>
      </c>
      <c r="M389" s="750">
        <f>M369+M388</f>
        <v>0</v>
      </c>
      <c r="N389" s="712">
        <f t="shared" ref="N389" si="227">N369+N388</f>
        <v>0</v>
      </c>
      <c r="O389" s="750">
        <f t="shared" ref="O389" si="228">O369+O388</f>
        <v>0</v>
      </c>
      <c r="P389" s="712">
        <f t="shared" ref="P389" si="229">P369+P388</f>
        <v>0</v>
      </c>
      <c r="Q389" s="750">
        <f t="shared" ref="Q389" si="230">Q369+Q388</f>
        <v>0</v>
      </c>
      <c r="R389" s="712">
        <f t="shared" ref="R389" si="231">R369+R388</f>
        <v>0</v>
      </c>
      <c r="S389" s="750">
        <f t="shared" ref="S389" si="232">S369+S388</f>
        <v>0</v>
      </c>
      <c r="T389" s="712">
        <f t="shared" ref="T389" si="233">T369+T388</f>
        <v>0</v>
      </c>
      <c r="U389" s="750">
        <f t="shared" ref="U389" si="234">U369+U388</f>
        <v>0</v>
      </c>
      <c r="V389" s="712">
        <f t="shared" ref="V389" si="235">V369+V388</f>
        <v>0</v>
      </c>
      <c r="W389" s="750">
        <f t="shared" ref="W389" si="236">W369+W388</f>
        <v>0</v>
      </c>
      <c r="X389" s="712" t="s">
        <v>44</v>
      </c>
      <c r="Y389" s="712">
        <f>Y369+Y388</f>
        <v>0</v>
      </c>
      <c r="Z389" s="1"/>
      <c r="AA389" s="1"/>
    </row>
    <row r="392" spans="1:27" ht="15.75" x14ac:dyDescent="0.2">
      <c r="A392" s="943" t="s">
        <v>265</v>
      </c>
      <c r="B392" s="944"/>
      <c r="C392" s="944"/>
      <c r="D392" s="944"/>
      <c r="E392" s="944"/>
      <c r="F392" s="944"/>
      <c r="G392" s="944"/>
      <c r="H392" s="944"/>
      <c r="I392" s="945"/>
      <c r="J392" s="943" t="s">
        <v>264</v>
      </c>
      <c r="K392" s="944"/>
      <c r="L392" s="944"/>
      <c r="M392" s="944"/>
      <c r="N392" s="944"/>
      <c r="O392" s="944"/>
      <c r="P392" s="944"/>
      <c r="Q392" s="944"/>
      <c r="R392" s="944"/>
      <c r="S392" s="944"/>
      <c r="T392" s="944"/>
      <c r="U392" s="944"/>
      <c r="V392" s="944"/>
      <c r="W392" s="944"/>
      <c r="X392" s="944"/>
      <c r="Y392" s="945"/>
    </row>
    <row r="393" spans="1:27" ht="38.25" x14ac:dyDescent="0.2">
      <c r="A393" s="677" t="s">
        <v>41</v>
      </c>
      <c r="B393" s="677" t="s">
        <v>42</v>
      </c>
      <c r="C393" s="677" t="s">
        <v>43</v>
      </c>
      <c r="D393" s="677" t="s">
        <v>165</v>
      </c>
      <c r="E393" s="677" t="s">
        <v>263</v>
      </c>
      <c r="F393" s="677" t="s">
        <v>154</v>
      </c>
      <c r="G393" s="694" t="s">
        <v>277</v>
      </c>
      <c r="H393" s="10" t="s">
        <v>262</v>
      </c>
      <c r="I393" s="694" t="s">
        <v>278</v>
      </c>
      <c r="J393" s="706" t="s">
        <v>279</v>
      </c>
      <c r="K393" s="675" t="s">
        <v>261</v>
      </c>
      <c r="L393" s="710" t="s">
        <v>260</v>
      </c>
      <c r="M393" s="676" t="s">
        <v>259</v>
      </c>
      <c r="N393" s="714" t="s">
        <v>258</v>
      </c>
      <c r="O393" s="675" t="s">
        <v>257</v>
      </c>
      <c r="P393" s="710" t="s">
        <v>256</v>
      </c>
      <c r="Q393" s="676" t="s">
        <v>255</v>
      </c>
      <c r="R393" s="714" t="s">
        <v>254</v>
      </c>
      <c r="S393" s="675" t="s">
        <v>253</v>
      </c>
      <c r="T393" s="710" t="s">
        <v>252</v>
      </c>
      <c r="U393" s="676" t="s">
        <v>251</v>
      </c>
      <c r="V393" s="714" t="s">
        <v>250</v>
      </c>
      <c r="W393" s="675" t="s">
        <v>249</v>
      </c>
      <c r="X393" s="710" t="s">
        <v>248</v>
      </c>
      <c r="Y393" s="706" t="s">
        <v>62</v>
      </c>
    </row>
    <row r="394" spans="1:27" ht="15.75" x14ac:dyDescent="0.2">
      <c r="A394" s="674" t="s">
        <v>19</v>
      </c>
      <c r="B394" s="208"/>
      <c r="C394" s="208"/>
      <c r="D394" s="208"/>
      <c r="E394" s="208"/>
      <c r="F394" s="208"/>
      <c r="G394" s="698"/>
      <c r="H394" s="208"/>
      <c r="I394" s="698"/>
      <c r="J394" s="698"/>
      <c r="K394" s="208"/>
      <c r="L394" s="698"/>
      <c r="M394" s="208"/>
      <c r="N394" s="698"/>
      <c r="O394" s="208"/>
      <c r="P394" s="698"/>
      <c r="Q394" s="208"/>
      <c r="R394" s="698"/>
      <c r="S394" s="208"/>
      <c r="T394" s="698"/>
      <c r="U394" s="208"/>
      <c r="V394" s="698"/>
      <c r="W394" s="208"/>
      <c r="X394" s="698"/>
      <c r="Y394" s="715"/>
    </row>
    <row r="395" spans="1:27" x14ac:dyDescent="0.2">
      <c r="A395" s="670"/>
      <c r="B395" s="73"/>
      <c r="C395" s="73"/>
      <c r="D395" s="73"/>
      <c r="E395" s="73"/>
      <c r="F395" s="73"/>
      <c r="G395" s="659"/>
      <c r="H395" s="667">
        <v>0</v>
      </c>
      <c r="I395" s="702">
        <f t="shared" ref="I395:I410" si="237">G395*H395</f>
        <v>0</v>
      </c>
      <c r="J395" s="707">
        <v>0</v>
      </c>
      <c r="K395" s="666">
        <v>0</v>
      </c>
      <c r="L395" s="727">
        <f t="shared" ref="L395:L409" si="238">K395*$J395</f>
        <v>0</v>
      </c>
      <c r="M395" s="666">
        <v>0</v>
      </c>
      <c r="N395" s="727">
        <f t="shared" ref="N395:N410" si="239">M395*$J395</f>
        <v>0</v>
      </c>
      <c r="O395" s="666">
        <v>0</v>
      </c>
      <c r="P395" s="727">
        <f t="shared" ref="P395:P410" si="240">O395*$J395</f>
        <v>0</v>
      </c>
      <c r="Q395" s="666">
        <v>0</v>
      </c>
      <c r="R395" s="727">
        <f t="shared" ref="R395:R410" si="241">Q395*$J395</f>
        <v>0</v>
      </c>
      <c r="S395" s="666">
        <v>0</v>
      </c>
      <c r="T395" s="727">
        <f t="shared" ref="T395:T410" si="242">S395*$J395</f>
        <v>0</v>
      </c>
      <c r="U395" s="666">
        <v>0</v>
      </c>
      <c r="V395" s="727">
        <f t="shared" ref="V395:V410" si="243">U395*$J395</f>
        <v>0</v>
      </c>
      <c r="W395" s="666">
        <v>0</v>
      </c>
      <c r="X395" s="727">
        <f t="shared" ref="X395:X410" si="244">W395*$J395</f>
        <v>0</v>
      </c>
      <c r="Y395" s="702">
        <f>L395+N395+P395+R395+T395+V395+X395</f>
        <v>0</v>
      </c>
      <c r="Z395" s="728"/>
    </row>
    <row r="396" spans="1:27" x14ac:dyDescent="0.2">
      <c r="A396" s="670"/>
      <c r="B396" s="73"/>
      <c r="C396" s="73"/>
      <c r="D396" s="73"/>
      <c r="E396" s="73"/>
      <c r="F396" s="73"/>
      <c r="G396" s="659"/>
      <c r="H396" s="667">
        <v>0</v>
      </c>
      <c r="I396" s="702">
        <f t="shared" si="237"/>
        <v>0</v>
      </c>
      <c r="J396" s="707">
        <v>0</v>
      </c>
      <c r="K396" s="666">
        <v>0</v>
      </c>
      <c r="L396" s="727">
        <f t="shared" si="238"/>
        <v>0</v>
      </c>
      <c r="M396" s="666">
        <v>0</v>
      </c>
      <c r="N396" s="727">
        <f t="shared" si="239"/>
        <v>0</v>
      </c>
      <c r="O396" s="666">
        <v>0</v>
      </c>
      <c r="P396" s="727">
        <f t="shared" si="240"/>
        <v>0</v>
      </c>
      <c r="Q396" s="666">
        <v>0</v>
      </c>
      <c r="R396" s="727">
        <f t="shared" si="241"/>
        <v>0</v>
      </c>
      <c r="S396" s="666">
        <v>0</v>
      </c>
      <c r="T396" s="727">
        <f t="shared" si="242"/>
        <v>0</v>
      </c>
      <c r="U396" s="666">
        <v>0</v>
      </c>
      <c r="V396" s="727">
        <f t="shared" si="243"/>
        <v>0</v>
      </c>
      <c r="W396" s="666">
        <v>0</v>
      </c>
      <c r="X396" s="727">
        <f t="shared" si="244"/>
        <v>0</v>
      </c>
      <c r="Y396" s="702">
        <f t="shared" ref="Y396:Y410" si="245">L396+N396+P396+R396+T396+V396+X396</f>
        <v>0</v>
      </c>
    </row>
    <row r="397" spans="1:27" x14ac:dyDescent="0.2">
      <c r="A397" s="670"/>
      <c r="B397" s="73"/>
      <c r="C397" s="73"/>
      <c r="D397" s="73"/>
      <c r="E397" s="73"/>
      <c r="F397" s="73"/>
      <c r="G397" s="659"/>
      <c r="H397" s="667">
        <v>0</v>
      </c>
      <c r="I397" s="702">
        <f t="shared" si="237"/>
        <v>0</v>
      </c>
      <c r="J397" s="707">
        <v>0</v>
      </c>
      <c r="K397" s="666">
        <v>0</v>
      </c>
      <c r="L397" s="727">
        <f t="shared" si="238"/>
        <v>0</v>
      </c>
      <c r="M397" s="666">
        <v>0</v>
      </c>
      <c r="N397" s="727">
        <f t="shared" si="239"/>
        <v>0</v>
      </c>
      <c r="O397" s="666">
        <v>0</v>
      </c>
      <c r="P397" s="727">
        <f t="shared" si="240"/>
        <v>0</v>
      </c>
      <c r="Q397" s="666">
        <v>0</v>
      </c>
      <c r="R397" s="727">
        <f t="shared" si="241"/>
        <v>0</v>
      </c>
      <c r="S397" s="666">
        <v>0</v>
      </c>
      <c r="T397" s="727">
        <f t="shared" si="242"/>
        <v>0</v>
      </c>
      <c r="U397" s="666">
        <v>0</v>
      </c>
      <c r="V397" s="727">
        <f t="shared" si="243"/>
        <v>0</v>
      </c>
      <c r="W397" s="666">
        <v>0</v>
      </c>
      <c r="X397" s="727">
        <f t="shared" si="244"/>
        <v>0</v>
      </c>
      <c r="Y397" s="702">
        <f t="shared" si="245"/>
        <v>0</v>
      </c>
    </row>
    <row r="398" spans="1:27" x14ac:dyDescent="0.2">
      <c r="A398" s="670"/>
      <c r="B398" s="73"/>
      <c r="C398" s="73"/>
      <c r="D398" s="73"/>
      <c r="E398" s="73"/>
      <c r="F398" s="73"/>
      <c r="G398" s="659"/>
      <c r="H398" s="667">
        <v>0</v>
      </c>
      <c r="I398" s="702">
        <f t="shared" si="237"/>
        <v>0</v>
      </c>
      <c r="J398" s="707">
        <v>0</v>
      </c>
      <c r="K398" s="666">
        <v>0</v>
      </c>
      <c r="L398" s="727">
        <f t="shared" si="238"/>
        <v>0</v>
      </c>
      <c r="M398" s="666">
        <v>0</v>
      </c>
      <c r="N398" s="727">
        <f t="shared" si="239"/>
        <v>0</v>
      </c>
      <c r="O398" s="666">
        <v>0</v>
      </c>
      <c r="P398" s="727">
        <f t="shared" si="240"/>
        <v>0</v>
      </c>
      <c r="Q398" s="666">
        <v>0</v>
      </c>
      <c r="R398" s="727">
        <f t="shared" si="241"/>
        <v>0</v>
      </c>
      <c r="S398" s="666">
        <v>0</v>
      </c>
      <c r="T398" s="727">
        <f t="shared" si="242"/>
        <v>0</v>
      </c>
      <c r="U398" s="666">
        <v>0</v>
      </c>
      <c r="V398" s="727">
        <f t="shared" si="243"/>
        <v>0</v>
      </c>
      <c r="W398" s="666">
        <v>0</v>
      </c>
      <c r="X398" s="727">
        <f t="shared" si="244"/>
        <v>0</v>
      </c>
      <c r="Y398" s="702">
        <f t="shared" si="245"/>
        <v>0</v>
      </c>
      <c r="Z398" s="215"/>
    </row>
    <row r="399" spans="1:27" x14ac:dyDescent="0.2">
      <c r="A399" s="670"/>
      <c r="B399" s="73"/>
      <c r="C399" s="73"/>
      <c r="D399" s="73"/>
      <c r="E399" s="73"/>
      <c r="F399" s="73"/>
      <c r="G399" s="659"/>
      <c r="H399" s="667">
        <v>0</v>
      </c>
      <c r="I399" s="702">
        <f t="shared" si="237"/>
        <v>0</v>
      </c>
      <c r="J399" s="707">
        <v>0</v>
      </c>
      <c r="K399" s="666">
        <v>0</v>
      </c>
      <c r="L399" s="727">
        <f t="shared" si="238"/>
        <v>0</v>
      </c>
      <c r="M399" s="666">
        <v>0</v>
      </c>
      <c r="N399" s="727">
        <f t="shared" si="239"/>
        <v>0</v>
      </c>
      <c r="O399" s="666">
        <v>0</v>
      </c>
      <c r="P399" s="727">
        <f t="shared" si="240"/>
        <v>0</v>
      </c>
      <c r="Q399" s="666">
        <v>0</v>
      </c>
      <c r="R399" s="727">
        <f t="shared" si="241"/>
        <v>0</v>
      </c>
      <c r="S399" s="666">
        <v>0</v>
      </c>
      <c r="T399" s="727">
        <f t="shared" si="242"/>
        <v>0</v>
      </c>
      <c r="U399" s="666">
        <v>0</v>
      </c>
      <c r="V399" s="727">
        <f t="shared" si="243"/>
        <v>0</v>
      </c>
      <c r="W399" s="666">
        <v>0</v>
      </c>
      <c r="X399" s="727">
        <f t="shared" si="244"/>
        <v>0</v>
      </c>
      <c r="Y399" s="702">
        <f t="shared" si="245"/>
        <v>0</v>
      </c>
    </row>
    <row r="400" spans="1:27" x14ac:dyDescent="0.2">
      <c r="A400" s="73"/>
      <c r="B400" s="73"/>
      <c r="C400" s="73"/>
      <c r="D400" s="73"/>
      <c r="E400" s="73"/>
      <c r="F400" s="73"/>
      <c r="G400" s="659"/>
      <c r="H400" s="667">
        <v>0</v>
      </c>
      <c r="I400" s="702">
        <f t="shared" si="237"/>
        <v>0</v>
      </c>
      <c r="J400" s="707">
        <v>0</v>
      </c>
      <c r="K400" s="666">
        <v>0</v>
      </c>
      <c r="L400" s="727">
        <f t="shared" si="238"/>
        <v>0</v>
      </c>
      <c r="M400" s="666">
        <v>0</v>
      </c>
      <c r="N400" s="727">
        <f t="shared" si="239"/>
        <v>0</v>
      </c>
      <c r="O400" s="666">
        <v>0</v>
      </c>
      <c r="P400" s="727">
        <f t="shared" si="240"/>
        <v>0</v>
      </c>
      <c r="Q400" s="666">
        <v>0</v>
      </c>
      <c r="R400" s="727">
        <f t="shared" si="241"/>
        <v>0</v>
      </c>
      <c r="S400" s="666">
        <v>0</v>
      </c>
      <c r="T400" s="727">
        <f t="shared" si="242"/>
        <v>0</v>
      </c>
      <c r="U400" s="666">
        <v>0</v>
      </c>
      <c r="V400" s="727">
        <f t="shared" si="243"/>
        <v>0</v>
      </c>
      <c r="W400" s="666">
        <v>0</v>
      </c>
      <c r="X400" s="727">
        <f t="shared" si="244"/>
        <v>0</v>
      </c>
      <c r="Y400" s="702">
        <f t="shared" si="245"/>
        <v>0</v>
      </c>
    </row>
    <row r="401" spans="1:27" x14ac:dyDescent="0.2">
      <c r="A401" s="73"/>
      <c r="B401" s="73"/>
      <c r="C401" s="73"/>
      <c r="D401" s="73"/>
      <c r="E401" s="73"/>
      <c r="F401" s="73"/>
      <c r="G401" s="659"/>
      <c r="H401" s="667">
        <v>0</v>
      </c>
      <c r="I401" s="702">
        <f t="shared" si="237"/>
        <v>0</v>
      </c>
      <c r="J401" s="707">
        <v>0</v>
      </c>
      <c r="K401" s="666">
        <v>0</v>
      </c>
      <c r="L401" s="727">
        <f t="shared" si="238"/>
        <v>0</v>
      </c>
      <c r="M401" s="666">
        <v>0</v>
      </c>
      <c r="N401" s="727">
        <f t="shared" si="239"/>
        <v>0</v>
      </c>
      <c r="O401" s="666">
        <v>0</v>
      </c>
      <c r="P401" s="727">
        <f t="shared" si="240"/>
        <v>0</v>
      </c>
      <c r="Q401" s="666">
        <v>0</v>
      </c>
      <c r="R401" s="727">
        <f t="shared" si="241"/>
        <v>0</v>
      </c>
      <c r="S401" s="666">
        <v>0</v>
      </c>
      <c r="T401" s="727">
        <f t="shared" si="242"/>
        <v>0</v>
      </c>
      <c r="U401" s="666">
        <v>0</v>
      </c>
      <c r="V401" s="727">
        <f t="shared" si="243"/>
        <v>0</v>
      </c>
      <c r="W401" s="666">
        <v>0</v>
      </c>
      <c r="X401" s="727">
        <f t="shared" si="244"/>
        <v>0</v>
      </c>
      <c r="Y401" s="702">
        <f t="shared" si="245"/>
        <v>0</v>
      </c>
    </row>
    <row r="402" spans="1:27" x14ac:dyDescent="0.2">
      <c r="A402" s="73"/>
      <c r="B402" s="73"/>
      <c r="C402" s="73"/>
      <c r="D402" s="73"/>
      <c r="E402" s="73"/>
      <c r="F402" s="73"/>
      <c r="G402" s="659"/>
      <c r="H402" s="667">
        <v>0</v>
      </c>
      <c r="I402" s="702">
        <f t="shared" si="237"/>
        <v>0</v>
      </c>
      <c r="J402" s="707">
        <v>0</v>
      </c>
      <c r="K402" s="666">
        <v>0</v>
      </c>
      <c r="L402" s="727">
        <f t="shared" si="238"/>
        <v>0</v>
      </c>
      <c r="M402" s="666">
        <v>0</v>
      </c>
      <c r="N402" s="727">
        <f t="shared" si="239"/>
        <v>0</v>
      </c>
      <c r="O402" s="666">
        <v>0</v>
      </c>
      <c r="P402" s="727">
        <f t="shared" si="240"/>
        <v>0</v>
      </c>
      <c r="Q402" s="666">
        <v>0</v>
      </c>
      <c r="R402" s="727">
        <f t="shared" si="241"/>
        <v>0</v>
      </c>
      <c r="S402" s="666">
        <v>0</v>
      </c>
      <c r="T402" s="727">
        <f t="shared" si="242"/>
        <v>0</v>
      </c>
      <c r="U402" s="666">
        <v>0</v>
      </c>
      <c r="V402" s="727">
        <f t="shared" si="243"/>
        <v>0</v>
      </c>
      <c r="W402" s="666">
        <v>0</v>
      </c>
      <c r="X402" s="727">
        <f t="shared" si="244"/>
        <v>0</v>
      </c>
      <c r="Y402" s="702">
        <f t="shared" si="245"/>
        <v>0</v>
      </c>
    </row>
    <row r="403" spans="1:27" x14ac:dyDescent="0.2">
      <c r="A403" s="73"/>
      <c r="B403" s="73"/>
      <c r="C403" s="73"/>
      <c r="D403" s="73"/>
      <c r="E403" s="73"/>
      <c r="F403" s="73"/>
      <c r="G403" s="659"/>
      <c r="H403" s="667">
        <v>0</v>
      </c>
      <c r="I403" s="702">
        <f t="shared" si="237"/>
        <v>0</v>
      </c>
      <c r="J403" s="707">
        <v>0</v>
      </c>
      <c r="K403" s="666">
        <v>0</v>
      </c>
      <c r="L403" s="727">
        <f t="shared" si="238"/>
        <v>0</v>
      </c>
      <c r="M403" s="666">
        <v>0</v>
      </c>
      <c r="N403" s="727">
        <f t="shared" si="239"/>
        <v>0</v>
      </c>
      <c r="O403" s="666">
        <v>0</v>
      </c>
      <c r="P403" s="727">
        <f t="shared" si="240"/>
        <v>0</v>
      </c>
      <c r="Q403" s="666">
        <v>0</v>
      </c>
      <c r="R403" s="727">
        <f t="shared" si="241"/>
        <v>0</v>
      </c>
      <c r="S403" s="666">
        <v>0</v>
      </c>
      <c r="T403" s="727">
        <f t="shared" si="242"/>
        <v>0</v>
      </c>
      <c r="U403" s="666">
        <v>0</v>
      </c>
      <c r="V403" s="727">
        <f t="shared" si="243"/>
        <v>0</v>
      </c>
      <c r="W403" s="666">
        <v>0</v>
      </c>
      <c r="X403" s="727">
        <f t="shared" si="244"/>
        <v>0</v>
      </c>
      <c r="Y403" s="702">
        <f t="shared" si="245"/>
        <v>0</v>
      </c>
    </row>
    <row r="404" spans="1:27" x14ac:dyDescent="0.2">
      <c r="A404" s="73"/>
      <c r="B404" s="73"/>
      <c r="C404" s="73"/>
      <c r="D404" s="73"/>
      <c r="E404" s="73"/>
      <c r="F404" s="73"/>
      <c r="G404" s="659"/>
      <c r="H404" s="667">
        <v>0</v>
      </c>
      <c r="I404" s="702">
        <f t="shared" si="237"/>
        <v>0</v>
      </c>
      <c r="J404" s="707">
        <v>0</v>
      </c>
      <c r="K404" s="666">
        <v>0</v>
      </c>
      <c r="L404" s="727">
        <f t="shared" si="238"/>
        <v>0</v>
      </c>
      <c r="M404" s="666">
        <v>0</v>
      </c>
      <c r="N404" s="727">
        <f t="shared" si="239"/>
        <v>0</v>
      </c>
      <c r="O404" s="666">
        <v>0</v>
      </c>
      <c r="P404" s="727">
        <f t="shared" si="240"/>
        <v>0</v>
      </c>
      <c r="Q404" s="666">
        <v>0</v>
      </c>
      <c r="R404" s="727">
        <f t="shared" si="241"/>
        <v>0</v>
      </c>
      <c r="S404" s="666">
        <v>0</v>
      </c>
      <c r="T404" s="727">
        <f t="shared" si="242"/>
        <v>0</v>
      </c>
      <c r="U404" s="666">
        <v>0</v>
      </c>
      <c r="V404" s="727">
        <f t="shared" si="243"/>
        <v>0</v>
      </c>
      <c r="W404" s="666">
        <v>0</v>
      </c>
      <c r="X404" s="727">
        <f t="shared" si="244"/>
        <v>0</v>
      </c>
      <c r="Y404" s="702">
        <f t="shared" si="245"/>
        <v>0</v>
      </c>
    </row>
    <row r="405" spans="1:27" x14ac:dyDescent="0.2">
      <c r="A405" s="73"/>
      <c r="B405" s="73"/>
      <c r="C405" s="73"/>
      <c r="D405" s="73"/>
      <c r="E405" s="73"/>
      <c r="F405" s="73"/>
      <c r="G405" s="659"/>
      <c r="H405" s="667">
        <v>0</v>
      </c>
      <c r="I405" s="702">
        <f t="shared" si="237"/>
        <v>0</v>
      </c>
      <c r="J405" s="707">
        <v>0</v>
      </c>
      <c r="K405" s="666">
        <v>0</v>
      </c>
      <c r="L405" s="727">
        <f t="shared" si="238"/>
        <v>0</v>
      </c>
      <c r="M405" s="666">
        <v>0</v>
      </c>
      <c r="N405" s="727">
        <f t="shared" si="239"/>
        <v>0</v>
      </c>
      <c r="O405" s="666">
        <v>0</v>
      </c>
      <c r="P405" s="727">
        <f t="shared" si="240"/>
        <v>0</v>
      </c>
      <c r="Q405" s="666">
        <v>0</v>
      </c>
      <c r="R405" s="727">
        <f t="shared" si="241"/>
        <v>0</v>
      </c>
      <c r="S405" s="666">
        <v>0</v>
      </c>
      <c r="T405" s="727">
        <f t="shared" si="242"/>
        <v>0</v>
      </c>
      <c r="U405" s="666">
        <v>0</v>
      </c>
      <c r="V405" s="727">
        <f t="shared" si="243"/>
        <v>0</v>
      </c>
      <c r="W405" s="666">
        <v>0</v>
      </c>
      <c r="X405" s="727">
        <f t="shared" si="244"/>
        <v>0</v>
      </c>
      <c r="Y405" s="702">
        <f t="shared" si="245"/>
        <v>0</v>
      </c>
    </row>
    <row r="406" spans="1:27" x14ac:dyDescent="0.2">
      <c r="A406" s="73"/>
      <c r="B406" s="73"/>
      <c r="C406" s="73"/>
      <c r="D406" s="73"/>
      <c r="E406" s="73"/>
      <c r="F406" s="73"/>
      <c r="G406" s="659"/>
      <c r="H406" s="667">
        <v>0</v>
      </c>
      <c r="I406" s="702">
        <f t="shared" si="237"/>
        <v>0</v>
      </c>
      <c r="J406" s="707">
        <v>0</v>
      </c>
      <c r="K406" s="666">
        <v>0</v>
      </c>
      <c r="L406" s="727">
        <f t="shared" si="238"/>
        <v>0</v>
      </c>
      <c r="M406" s="666">
        <v>0</v>
      </c>
      <c r="N406" s="727">
        <f t="shared" si="239"/>
        <v>0</v>
      </c>
      <c r="O406" s="666">
        <v>0</v>
      </c>
      <c r="P406" s="727">
        <f t="shared" si="240"/>
        <v>0</v>
      </c>
      <c r="Q406" s="666">
        <v>0</v>
      </c>
      <c r="R406" s="727">
        <f t="shared" si="241"/>
        <v>0</v>
      </c>
      <c r="S406" s="666">
        <v>0</v>
      </c>
      <c r="T406" s="727">
        <f t="shared" si="242"/>
        <v>0</v>
      </c>
      <c r="U406" s="666">
        <v>0</v>
      </c>
      <c r="V406" s="727">
        <f t="shared" si="243"/>
        <v>0</v>
      </c>
      <c r="W406" s="666">
        <v>0</v>
      </c>
      <c r="X406" s="727">
        <f t="shared" si="244"/>
        <v>0</v>
      </c>
      <c r="Y406" s="702">
        <f t="shared" si="245"/>
        <v>0</v>
      </c>
    </row>
    <row r="407" spans="1:27" x14ac:dyDescent="0.2">
      <c r="A407" s="73"/>
      <c r="B407" s="73"/>
      <c r="C407" s="73"/>
      <c r="D407" s="73"/>
      <c r="E407" s="73"/>
      <c r="F407" s="73"/>
      <c r="G407" s="659"/>
      <c r="H407" s="667">
        <v>0</v>
      </c>
      <c r="I407" s="702">
        <f t="shared" si="237"/>
        <v>0</v>
      </c>
      <c r="J407" s="707">
        <v>0</v>
      </c>
      <c r="K407" s="666">
        <v>0</v>
      </c>
      <c r="L407" s="727">
        <f t="shared" si="238"/>
        <v>0</v>
      </c>
      <c r="M407" s="666">
        <v>0</v>
      </c>
      <c r="N407" s="727">
        <f t="shared" si="239"/>
        <v>0</v>
      </c>
      <c r="O407" s="666">
        <v>0</v>
      </c>
      <c r="P407" s="727">
        <f t="shared" si="240"/>
        <v>0</v>
      </c>
      <c r="Q407" s="666">
        <v>0</v>
      </c>
      <c r="R407" s="727">
        <f t="shared" si="241"/>
        <v>0</v>
      </c>
      <c r="S407" s="666">
        <v>0</v>
      </c>
      <c r="T407" s="727">
        <f t="shared" si="242"/>
        <v>0</v>
      </c>
      <c r="U407" s="666">
        <v>0</v>
      </c>
      <c r="V407" s="727">
        <f t="shared" si="243"/>
        <v>0</v>
      </c>
      <c r="W407" s="666">
        <v>0</v>
      </c>
      <c r="X407" s="727">
        <f t="shared" si="244"/>
        <v>0</v>
      </c>
      <c r="Y407" s="702">
        <f t="shared" si="245"/>
        <v>0</v>
      </c>
    </row>
    <row r="408" spans="1:27" x14ac:dyDescent="0.2">
      <c r="A408" s="73"/>
      <c r="B408" s="73"/>
      <c r="C408" s="73"/>
      <c r="D408" s="73"/>
      <c r="E408" s="73"/>
      <c r="F408" s="73"/>
      <c r="G408" s="659"/>
      <c r="H408" s="667">
        <v>0</v>
      </c>
      <c r="I408" s="702">
        <f t="shared" si="237"/>
        <v>0</v>
      </c>
      <c r="J408" s="707">
        <v>0</v>
      </c>
      <c r="K408" s="666">
        <v>0</v>
      </c>
      <c r="L408" s="727">
        <f t="shared" si="238"/>
        <v>0</v>
      </c>
      <c r="M408" s="666">
        <v>0</v>
      </c>
      <c r="N408" s="727">
        <f t="shared" si="239"/>
        <v>0</v>
      </c>
      <c r="O408" s="666">
        <v>0</v>
      </c>
      <c r="P408" s="727">
        <f t="shared" si="240"/>
        <v>0</v>
      </c>
      <c r="Q408" s="666">
        <v>0</v>
      </c>
      <c r="R408" s="727">
        <f t="shared" si="241"/>
        <v>0</v>
      </c>
      <c r="S408" s="666">
        <v>0</v>
      </c>
      <c r="T408" s="727">
        <f t="shared" si="242"/>
        <v>0</v>
      </c>
      <c r="U408" s="666">
        <v>0</v>
      </c>
      <c r="V408" s="727">
        <f t="shared" si="243"/>
        <v>0</v>
      </c>
      <c r="W408" s="666">
        <v>0</v>
      </c>
      <c r="X408" s="727">
        <f t="shared" si="244"/>
        <v>0</v>
      </c>
      <c r="Y408" s="702">
        <f t="shared" si="245"/>
        <v>0</v>
      </c>
    </row>
    <row r="409" spans="1:27" x14ac:dyDescent="0.2">
      <c r="A409" s="73"/>
      <c r="B409" s="73"/>
      <c r="C409" s="73"/>
      <c r="D409" s="73"/>
      <c r="E409" s="73"/>
      <c r="F409" s="73"/>
      <c r="G409" s="659"/>
      <c r="H409" s="667">
        <v>0</v>
      </c>
      <c r="I409" s="702">
        <f t="shared" si="237"/>
        <v>0</v>
      </c>
      <c r="J409" s="707">
        <v>0</v>
      </c>
      <c r="K409" s="666">
        <v>0</v>
      </c>
      <c r="L409" s="727">
        <f t="shared" si="238"/>
        <v>0</v>
      </c>
      <c r="M409" s="666">
        <v>0</v>
      </c>
      <c r="N409" s="727">
        <f t="shared" si="239"/>
        <v>0</v>
      </c>
      <c r="O409" s="666">
        <v>0</v>
      </c>
      <c r="P409" s="727">
        <f t="shared" si="240"/>
        <v>0</v>
      </c>
      <c r="Q409" s="666">
        <v>0</v>
      </c>
      <c r="R409" s="727">
        <f t="shared" si="241"/>
        <v>0</v>
      </c>
      <c r="S409" s="666">
        <v>0</v>
      </c>
      <c r="T409" s="727">
        <f t="shared" si="242"/>
        <v>0</v>
      </c>
      <c r="U409" s="666">
        <v>0</v>
      </c>
      <c r="V409" s="727">
        <f t="shared" si="243"/>
        <v>0</v>
      </c>
      <c r="W409" s="666">
        <v>0</v>
      </c>
      <c r="X409" s="727">
        <f t="shared" si="244"/>
        <v>0</v>
      </c>
      <c r="Y409" s="702">
        <f t="shared" si="245"/>
        <v>0</v>
      </c>
    </row>
    <row r="410" spans="1:27" ht="13.5" thickBot="1" x14ac:dyDescent="0.25">
      <c r="A410" s="73"/>
      <c r="B410" s="73"/>
      <c r="C410" s="73"/>
      <c r="D410" s="73"/>
      <c r="E410" s="73"/>
      <c r="F410" s="73"/>
      <c r="G410" s="659"/>
      <c r="H410" s="667">
        <v>0</v>
      </c>
      <c r="I410" s="702">
        <f t="shared" si="237"/>
        <v>0</v>
      </c>
      <c r="J410" s="707">
        <v>0</v>
      </c>
      <c r="K410" s="666">
        <v>0</v>
      </c>
      <c r="L410" s="727">
        <f>K410*J410</f>
        <v>0</v>
      </c>
      <c r="M410" s="666">
        <v>0</v>
      </c>
      <c r="N410" s="727">
        <f t="shared" si="239"/>
        <v>0</v>
      </c>
      <c r="O410" s="666">
        <v>0</v>
      </c>
      <c r="P410" s="727">
        <f t="shared" si="240"/>
        <v>0</v>
      </c>
      <c r="Q410" s="666">
        <v>0</v>
      </c>
      <c r="R410" s="727">
        <f t="shared" si="241"/>
        <v>0</v>
      </c>
      <c r="S410" s="666">
        <v>0</v>
      </c>
      <c r="T410" s="727">
        <f t="shared" si="242"/>
        <v>0</v>
      </c>
      <c r="U410" s="666">
        <v>0</v>
      </c>
      <c r="V410" s="727">
        <f t="shared" si="243"/>
        <v>0</v>
      </c>
      <c r="W410" s="666">
        <v>0</v>
      </c>
      <c r="X410" s="727">
        <f t="shared" si="244"/>
        <v>0</v>
      </c>
      <c r="Y410" s="702">
        <f t="shared" si="245"/>
        <v>0</v>
      </c>
    </row>
    <row r="411" spans="1:27" ht="13.5" thickBot="1" x14ac:dyDescent="0.25">
      <c r="A411" s="721" t="s">
        <v>246</v>
      </c>
      <c r="B411" s="722"/>
      <c r="C411" s="722"/>
      <c r="D411" s="722"/>
      <c r="E411" s="722"/>
      <c r="F411" s="722"/>
      <c r="G411" s="723"/>
      <c r="H411" s="724">
        <f>SUM(H395:H410)</f>
        <v>0</v>
      </c>
      <c r="I411" s="704">
        <f>SUM(I395:I410)</f>
        <v>0</v>
      </c>
      <c r="J411" s="725"/>
      <c r="K411" s="665">
        <f t="shared" ref="K411:Y411" si="246">SUM(K395:K410)</f>
        <v>0</v>
      </c>
      <c r="L411" s="713">
        <f t="shared" si="246"/>
        <v>0</v>
      </c>
      <c r="M411" s="665">
        <f t="shared" si="246"/>
        <v>0</v>
      </c>
      <c r="N411" s="713">
        <f t="shared" si="246"/>
        <v>0</v>
      </c>
      <c r="O411" s="665">
        <f t="shared" si="246"/>
        <v>0</v>
      </c>
      <c r="P411" s="713">
        <f t="shared" si="246"/>
        <v>0</v>
      </c>
      <c r="Q411" s="665">
        <f t="shared" si="246"/>
        <v>0</v>
      </c>
      <c r="R411" s="713">
        <f t="shared" si="246"/>
        <v>0</v>
      </c>
      <c r="S411" s="665">
        <f t="shared" si="246"/>
        <v>0</v>
      </c>
      <c r="T411" s="713">
        <f t="shared" si="246"/>
        <v>0</v>
      </c>
      <c r="U411" s="665">
        <f t="shared" si="246"/>
        <v>0</v>
      </c>
      <c r="V411" s="713">
        <f t="shared" si="246"/>
        <v>0</v>
      </c>
      <c r="W411" s="665">
        <f t="shared" si="246"/>
        <v>0</v>
      </c>
      <c r="X411" s="713">
        <f t="shared" si="246"/>
        <v>0</v>
      </c>
      <c r="Y411" s="732">
        <f t="shared" si="246"/>
        <v>0</v>
      </c>
      <c r="Z411" s="733" t="b">
        <f>I411='Financial Report'!J227</f>
        <v>1</v>
      </c>
      <c r="AA411" s="735" t="b">
        <f>Y411='Financial Report'!K227</f>
        <v>1</v>
      </c>
    </row>
    <row r="412" spans="1:27" ht="15.75" x14ac:dyDescent="0.2">
      <c r="A412" s="673" t="s">
        <v>247</v>
      </c>
      <c r="B412" s="672"/>
      <c r="C412" s="672"/>
      <c r="D412" s="672"/>
      <c r="E412" s="672"/>
      <c r="F412" s="672"/>
      <c r="G412" s="699"/>
      <c r="H412" s="672"/>
      <c r="I412" s="699"/>
      <c r="J412" s="699"/>
      <c r="K412" s="671"/>
      <c r="L412" s="699"/>
      <c r="M412" s="671"/>
      <c r="N412" s="699"/>
      <c r="O412" s="671"/>
      <c r="P412" s="699"/>
      <c r="Q412" s="671"/>
      <c r="R412" s="699"/>
      <c r="S412" s="671"/>
      <c r="T412" s="699"/>
      <c r="U412" s="671"/>
      <c r="V412" s="699"/>
      <c r="W412" s="671"/>
      <c r="X412" s="699"/>
      <c r="Y412" s="716"/>
    </row>
    <row r="413" spans="1:27" x14ac:dyDescent="0.2">
      <c r="A413" s="670"/>
      <c r="B413" s="73"/>
      <c r="C413" s="73"/>
      <c r="D413" s="73"/>
      <c r="E413" s="73"/>
      <c r="F413" s="73"/>
      <c r="G413" s="659"/>
      <c r="H413" s="667">
        <v>0</v>
      </c>
      <c r="I413" s="702">
        <f t="shared" ref="I413:I429" si="247">G413*H413</f>
        <v>0</v>
      </c>
      <c r="J413" s="707">
        <v>0</v>
      </c>
      <c r="K413" s="666">
        <v>0</v>
      </c>
      <c r="L413" s="727">
        <f t="shared" ref="L413:L429" si="248">K413*$J413</f>
        <v>0</v>
      </c>
      <c r="M413" s="666">
        <v>0</v>
      </c>
      <c r="N413" s="727">
        <f t="shared" ref="N413:N429" si="249">M413*$J413</f>
        <v>0</v>
      </c>
      <c r="O413" s="666">
        <v>0</v>
      </c>
      <c r="P413" s="727">
        <f t="shared" ref="P413:P429" si="250">O413*$J413</f>
        <v>0</v>
      </c>
      <c r="Q413" s="666">
        <v>0</v>
      </c>
      <c r="R413" s="727">
        <f t="shared" ref="R413:R429" si="251">Q413*$J413</f>
        <v>0</v>
      </c>
      <c r="S413" s="666">
        <v>0</v>
      </c>
      <c r="T413" s="727">
        <f t="shared" ref="T413:T429" si="252">S413*$J413</f>
        <v>0</v>
      </c>
      <c r="U413" s="666">
        <v>0</v>
      </c>
      <c r="V413" s="727">
        <f t="shared" ref="V413:V429" si="253">U413*$J413</f>
        <v>0</v>
      </c>
      <c r="W413" s="666">
        <v>0</v>
      </c>
      <c r="X413" s="727">
        <f t="shared" ref="X413:X429" si="254">W413*$J413</f>
        <v>0</v>
      </c>
      <c r="Y413" s="702">
        <f>L413+N413+P413+R413+T413+V413+X413</f>
        <v>0</v>
      </c>
    </row>
    <row r="414" spans="1:27" x14ac:dyDescent="0.2">
      <c r="A414" s="670"/>
      <c r="B414" s="73"/>
      <c r="C414" s="73"/>
      <c r="D414" s="73"/>
      <c r="E414" s="73"/>
      <c r="F414" s="73"/>
      <c r="G414" s="659"/>
      <c r="H414" s="667">
        <v>0</v>
      </c>
      <c r="I414" s="702">
        <f t="shared" si="247"/>
        <v>0</v>
      </c>
      <c r="J414" s="707">
        <v>0</v>
      </c>
      <c r="K414" s="666">
        <v>0</v>
      </c>
      <c r="L414" s="727">
        <f t="shared" si="248"/>
        <v>0</v>
      </c>
      <c r="M414" s="666">
        <v>0</v>
      </c>
      <c r="N414" s="727">
        <f t="shared" si="249"/>
        <v>0</v>
      </c>
      <c r="O414" s="666">
        <v>0</v>
      </c>
      <c r="P414" s="727">
        <f t="shared" si="250"/>
        <v>0</v>
      </c>
      <c r="Q414" s="666">
        <v>0</v>
      </c>
      <c r="R414" s="727">
        <f t="shared" si="251"/>
        <v>0</v>
      </c>
      <c r="S414" s="666">
        <v>0</v>
      </c>
      <c r="T414" s="727">
        <f t="shared" si="252"/>
        <v>0</v>
      </c>
      <c r="U414" s="666">
        <v>0</v>
      </c>
      <c r="V414" s="727">
        <f t="shared" si="253"/>
        <v>0</v>
      </c>
      <c r="W414" s="666">
        <v>0</v>
      </c>
      <c r="X414" s="727">
        <f t="shared" si="254"/>
        <v>0</v>
      </c>
      <c r="Y414" s="702">
        <f t="shared" ref="Y414:Y429" si="255">L414+N414+P414+R414+T414+V414+X414</f>
        <v>0</v>
      </c>
    </row>
    <row r="415" spans="1:27" x14ac:dyDescent="0.2">
      <c r="A415" s="670"/>
      <c r="B415" s="73"/>
      <c r="C415" s="73"/>
      <c r="D415" s="73"/>
      <c r="E415" s="73"/>
      <c r="F415" s="73"/>
      <c r="G415" s="659"/>
      <c r="H415" s="667">
        <v>0</v>
      </c>
      <c r="I415" s="702">
        <f t="shared" si="247"/>
        <v>0</v>
      </c>
      <c r="J415" s="707">
        <v>0</v>
      </c>
      <c r="K415" s="666">
        <v>0</v>
      </c>
      <c r="L415" s="727">
        <f t="shared" si="248"/>
        <v>0</v>
      </c>
      <c r="M415" s="666">
        <v>0</v>
      </c>
      <c r="N415" s="727">
        <f t="shared" si="249"/>
        <v>0</v>
      </c>
      <c r="O415" s="666">
        <v>0</v>
      </c>
      <c r="P415" s="727">
        <f t="shared" si="250"/>
        <v>0</v>
      </c>
      <c r="Q415" s="666">
        <v>0</v>
      </c>
      <c r="R415" s="727">
        <f t="shared" si="251"/>
        <v>0</v>
      </c>
      <c r="S415" s="666">
        <v>0</v>
      </c>
      <c r="T415" s="727">
        <f t="shared" si="252"/>
        <v>0</v>
      </c>
      <c r="U415" s="666">
        <v>0</v>
      </c>
      <c r="V415" s="727">
        <f t="shared" si="253"/>
        <v>0</v>
      </c>
      <c r="W415" s="666">
        <v>0</v>
      </c>
      <c r="X415" s="727">
        <f t="shared" si="254"/>
        <v>0</v>
      </c>
      <c r="Y415" s="702">
        <f t="shared" si="255"/>
        <v>0</v>
      </c>
    </row>
    <row r="416" spans="1:27" x14ac:dyDescent="0.2">
      <c r="A416" s="73"/>
      <c r="B416" s="73"/>
      <c r="C416" s="73"/>
      <c r="D416" s="73"/>
      <c r="E416" s="73"/>
      <c r="F416" s="73"/>
      <c r="G416" s="659"/>
      <c r="H416" s="667">
        <v>0</v>
      </c>
      <c r="I416" s="702">
        <f t="shared" si="247"/>
        <v>0</v>
      </c>
      <c r="J416" s="707">
        <v>0</v>
      </c>
      <c r="K416" s="666">
        <v>0</v>
      </c>
      <c r="L416" s="727">
        <f t="shared" si="248"/>
        <v>0</v>
      </c>
      <c r="M416" s="666">
        <v>0</v>
      </c>
      <c r="N416" s="727">
        <f t="shared" si="249"/>
        <v>0</v>
      </c>
      <c r="O416" s="666">
        <v>0</v>
      </c>
      <c r="P416" s="727">
        <f t="shared" si="250"/>
        <v>0</v>
      </c>
      <c r="Q416" s="666">
        <v>0</v>
      </c>
      <c r="R416" s="727">
        <f t="shared" si="251"/>
        <v>0</v>
      </c>
      <c r="S416" s="666">
        <v>0</v>
      </c>
      <c r="T416" s="727">
        <f t="shared" si="252"/>
        <v>0</v>
      </c>
      <c r="U416" s="666">
        <v>0</v>
      </c>
      <c r="V416" s="727">
        <f t="shared" si="253"/>
        <v>0</v>
      </c>
      <c r="W416" s="666">
        <v>0</v>
      </c>
      <c r="X416" s="727">
        <f t="shared" si="254"/>
        <v>0</v>
      </c>
      <c r="Y416" s="702">
        <f t="shared" si="255"/>
        <v>0</v>
      </c>
    </row>
    <row r="417" spans="1:27" x14ac:dyDescent="0.2">
      <c r="A417" s="73"/>
      <c r="B417" s="14"/>
      <c r="C417" s="73"/>
      <c r="D417" s="73"/>
      <c r="E417" s="73"/>
      <c r="F417" s="73"/>
      <c r="G417" s="659"/>
      <c r="H417" s="667">
        <v>0</v>
      </c>
      <c r="I417" s="702">
        <f t="shared" si="247"/>
        <v>0</v>
      </c>
      <c r="J417" s="707">
        <v>0</v>
      </c>
      <c r="K417" s="666">
        <v>0</v>
      </c>
      <c r="L417" s="727">
        <f t="shared" si="248"/>
        <v>0</v>
      </c>
      <c r="M417" s="666">
        <v>0</v>
      </c>
      <c r="N417" s="727">
        <f t="shared" si="249"/>
        <v>0</v>
      </c>
      <c r="O417" s="666">
        <v>0</v>
      </c>
      <c r="P417" s="727">
        <f t="shared" si="250"/>
        <v>0</v>
      </c>
      <c r="Q417" s="666">
        <v>0</v>
      </c>
      <c r="R417" s="727">
        <f t="shared" si="251"/>
        <v>0</v>
      </c>
      <c r="S417" s="666">
        <v>0</v>
      </c>
      <c r="T417" s="727">
        <f t="shared" si="252"/>
        <v>0</v>
      </c>
      <c r="U417" s="666">
        <v>0</v>
      </c>
      <c r="V417" s="727">
        <f t="shared" si="253"/>
        <v>0</v>
      </c>
      <c r="W417" s="666">
        <v>0</v>
      </c>
      <c r="X417" s="727">
        <f t="shared" si="254"/>
        <v>0</v>
      </c>
      <c r="Y417" s="702">
        <f t="shared" si="255"/>
        <v>0</v>
      </c>
    </row>
    <row r="418" spans="1:27" x14ac:dyDescent="0.2">
      <c r="A418" s="14"/>
      <c r="B418" s="14"/>
      <c r="C418" s="73"/>
      <c r="D418" s="73"/>
      <c r="E418" s="73"/>
      <c r="F418" s="14"/>
      <c r="G418" s="659"/>
      <c r="H418" s="667">
        <v>0</v>
      </c>
      <c r="I418" s="702">
        <f t="shared" si="247"/>
        <v>0</v>
      </c>
      <c r="J418" s="707">
        <v>0</v>
      </c>
      <c r="K418" s="666">
        <v>0</v>
      </c>
      <c r="L418" s="727">
        <f t="shared" si="248"/>
        <v>0</v>
      </c>
      <c r="M418" s="666">
        <v>0</v>
      </c>
      <c r="N418" s="727">
        <f t="shared" si="249"/>
        <v>0</v>
      </c>
      <c r="O418" s="666">
        <v>0</v>
      </c>
      <c r="P418" s="727">
        <f t="shared" si="250"/>
        <v>0</v>
      </c>
      <c r="Q418" s="666">
        <v>0</v>
      </c>
      <c r="R418" s="727">
        <f t="shared" si="251"/>
        <v>0</v>
      </c>
      <c r="S418" s="666">
        <v>0</v>
      </c>
      <c r="T418" s="727">
        <f t="shared" si="252"/>
        <v>0</v>
      </c>
      <c r="U418" s="666">
        <v>0</v>
      </c>
      <c r="V418" s="727">
        <f t="shared" si="253"/>
        <v>0</v>
      </c>
      <c r="W418" s="666">
        <v>0</v>
      </c>
      <c r="X418" s="727">
        <f t="shared" si="254"/>
        <v>0</v>
      </c>
      <c r="Y418" s="702">
        <f t="shared" si="255"/>
        <v>0</v>
      </c>
    </row>
    <row r="419" spans="1:27" x14ac:dyDescent="0.2">
      <c r="A419" s="14"/>
      <c r="B419" s="14"/>
      <c r="C419" s="73"/>
      <c r="D419" s="73"/>
      <c r="E419" s="73"/>
      <c r="F419" s="14"/>
      <c r="G419" s="659"/>
      <c r="H419" s="667">
        <v>0</v>
      </c>
      <c r="I419" s="702">
        <f t="shared" si="247"/>
        <v>0</v>
      </c>
      <c r="J419" s="707">
        <v>0</v>
      </c>
      <c r="K419" s="666">
        <v>0</v>
      </c>
      <c r="L419" s="727">
        <f t="shared" si="248"/>
        <v>0</v>
      </c>
      <c r="M419" s="666">
        <v>0</v>
      </c>
      <c r="N419" s="727">
        <f t="shared" si="249"/>
        <v>0</v>
      </c>
      <c r="O419" s="666">
        <v>0</v>
      </c>
      <c r="P419" s="727">
        <f t="shared" si="250"/>
        <v>0</v>
      </c>
      <c r="Q419" s="666">
        <v>0</v>
      </c>
      <c r="R419" s="727">
        <f t="shared" si="251"/>
        <v>0</v>
      </c>
      <c r="S419" s="666">
        <v>0</v>
      </c>
      <c r="T419" s="727">
        <f t="shared" si="252"/>
        <v>0</v>
      </c>
      <c r="U419" s="666">
        <v>0</v>
      </c>
      <c r="V419" s="727">
        <f t="shared" si="253"/>
        <v>0</v>
      </c>
      <c r="W419" s="666">
        <v>0</v>
      </c>
      <c r="X419" s="727">
        <f t="shared" si="254"/>
        <v>0</v>
      </c>
      <c r="Y419" s="702">
        <f t="shared" si="255"/>
        <v>0</v>
      </c>
    </row>
    <row r="420" spans="1:27" x14ac:dyDescent="0.2">
      <c r="A420" s="14"/>
      <c r="B420" s="14"/>
      <c r="C420" s="73"/>
      <c r="D420" s="73"/>
      <c r="E420" s="73"/>
      <c r="F420" s="14"/>
      <c r="G420" s="659"/>
      <c r="H420" s="667">
        <v>0</v>
      </c>
      <c r="I420" s="702">
        <f t="shared" si="247"/>
        <v>0</v>
      </c>
      <c r="J420" s="707">
        <v>0</v>
      </c>
      <c r="K420" s="666">
        <v>0</v>
      </c>
      <c r="L420" s="727">
        <f t="shared" si="248"/>
        <v>0</v>
      </c>
      <c r="M420" s="666">
        <v>0</v>
      </c>
      <c r="N420" s="727">
        <f t="shared" si="249"/>
        <v>0</v>
      </c>
      <c r="O420" s="666">
        <v>0</v>
      </c>
      <c r="P420" s="727">
        <f t="shared" si="250"/>
        <v>0</v>
      </c>
      <c r="Q420" s="666">
        <v>0</v>
      </c>
      <c r="R420" s="727">
        <f t="shared" si="251"/>
        <v>0</v>
      </c>
      <c r="S420" s="666">
        <v>0</v>
      </c>
      <c r="T420" s="727">
        <f t="shared" si="252"/>
        <v>0</v>
      </c>
      <c r="U420" s="666">
        <v>0</v>
      </c>
      <c r="V420" s="727">
        <f t="shared" si="253"/>
        <v>0</v>
      </c>
      <c r="W420" s="666">
        <v>0</v>
      </c>
      <c r="X420" s="727">
        <f t="shared" si="254"/>
        <v>0</v>
      </c>
      <c r="Y420" s="702">
        <f t="shared" si="255"/>
        <v>0</v>
      </c>
    </row>
    <row r="421" spans="1:27" x14ac:dyDescent="0.2">
      <c r="A421" s="14"/>
      <c r="B421" s="14"/>
      <c r="C421" s="73"/>
      <c r="D421" s="73"/>
      <c r="E421" s="73"/>
      <c r="F421" s="14"/>
      <c r="G421" s="659"/>
      <c r="H421" s="667">
        <v>0</v>
      </c>
      <c r="I421" s="702">
        <f t="shared" si="247"/>
        <v>0</v>
      </c>
      <c r="J421" s="707">
        <v>0</v>
      </c>
      <c r="K421" s="666">
        <v>0</v>
      </c>
      <c r="L421" s="727">
        <f t="shared" si="248"/>
        <v>0</v>
      </c>
      <c r="M421" s="666">
        <v>0</v>
      </c>
      <c r="N421" s="727">
        <f t="shared" si="249"/>
        <v>0</v>
      </c>
      <c r="O421" s="666">
        <v>0</v>
      </c>
      <c r="P421" s="727">
        <f t="shared" si="250"/>
        <v>0</v>
      </c>
      <c r="Q421" s="666">
        <v>0</v>
      </c>
      <c r="R421" s="727">
        <f t="shared" si="251"/>
        <v>0</v>
      </c>
      <c r="S421" s="666">
        <v>0</v>
      </c>
      <c r="T421" s="727">
        <f t="shared" si="252"/>
        <v>0</v>
      </c>
      <c r="U421" s="666">
        <v>0</v>
      </c>
      <c r="V421" s="727">
        <f t="shared" si="253"/>
        <v>0</v>
      </c>
      <c r="W421" s="666">
        <v>0</v>
      </c>
      <c r="X421" s="727">
        <f t="shared" si="254"/>
        <v>0</v>
      </c>
      <c r="Y421" s="702">
        <f t="shared" si="255"/>
        <v>0</v>
      </c>
    </row>
    <row r="422" spans="1:27" x14ac:dyDescent="0.2">
      <c r="A422" s="14"/>
      <c r="B422" s="14"/>
      <c r="C422" s="73"/>
      <c r="D422" s="73"/>
      <c r="E422" s="73"/>
      <c r="F422" s="14"/>
      <c r="G422" s="659"/>
      <c r="H422" s="667">
        <v>0</v>
      </c>
      <c r="I422" s="702">
        <f t="shared" si="247"/>
        <v>0</v>
      </c>
      <c r="J422" s="707">
        <v>0</v>
      </c>
      <c r="K422" s="666">
        <v>0</v>
      </c>
      <c r="L422" s="727">
        <f t="shared" si="248"/>
        <v>0</v>
      </c>
      <c r="M422" s="666">
        <v>0</v>
      </c>
      <c r="N422" s="727">
        <f t="shared" si="249"/>
        <v>0</v>
      </c>
      <c r="O422" s="666">
        <v>0</v>
      </c>
      <c r="P422" s="727">
        <f t="shared" si="250"/>
        <v>0</v>
      </c>
      <c r="Q422" s="666">
        <v>0</v>
      </c>
      <c r="R422" s="727">
        <f t="shared" si="251"/>
        <v>0</v>
      </c>
      <c r="S422" s="666">
        <v>0</v>
      </c>
      <c r="T422" s="727">
        <f t="shared" si="252"/>
        <v>0</v>
      </c>
      <c r="U422" s="666">
        <v>0</v>
      </c>
      <c r="V422" s="727">
        <f t="shared" si="253"/>
        <v>0</v>
      </c>
      <c r="W422" s="666">
        <v>0</v>
      </c>
      <c r="X422" s="727">
        <f t="shared" si="254"/>
        <v>0</v>
      </c>
      <c r="Y422" s="702">
        <f t="shared" si="255"/>
        <v>0</v>
      </c>
    </row>
    <row r="423" spans="1:27" x14ac:dyDescent="0.2">
      <c r="A423" s="14"/>
      <c r="B423" s="14"/>
      <c r="C423" s="73"/>
      <c r="D423" s="73"/>
      <c r="E423" s="73"/>
      <c r="F423" s="14"/>
      <c r="G423" s="659"/>
      <c r="H423" s="667">
        <v>0</v>
      </c>
      <c r="I423" s="702">
        <f t="shared" si="247"/>
        <v>0</v>
      </c>
      <c r="J423" s="707">
        <v>0</v>
      </c>
      <c r="K423" s="666">
        <v>0</v>
      </c>
      <c r="L423" s="727">
        <f t="shared" si="248"/>
        <v>0</v>
      </c>
      <c r="M423" s="666">
        <v>0</v>
      </c>
      <c r="N423" s="727">
        <f t="shared" si="249"/>
        <v>0</v>
      </c>
      <c r="O423" s="666">
        <v>0</v>
      </c>
      <c r="P423" s="727">
        <f t="shared" si="250"/>
        <v>0</v>
      </c>
      <c r="Q423" s="666">
        <v>0</v>
      </c>
      <c r="R423" s="727">
        <f t="shared" si="251"/>
        <v>0</v>
      </c>
      <c r="S423" s="666">
        <v>0</v>
      </c>
      <c r="T423" s="727">
        <f t="shared" si="252"/>
        <v>0</v>
      </c>
      <c r="U423" s="666">
        <v>0</v>
      </c>
      <c r="V423" s="727">
        <f t="shared" si="253"/>
        <v>0</v>
      </c>
      <c r="W423" s="666">
        <v>0</v>
      </c>
      <c r="X423" s="727">
        <f t="shared" si="254"/>
        <v>0</v>
      </c>
      <c r="Y423" s="702">
        <f t="shared" si="255"/>
        <v>0</v>
      </c>
    </row>
    <row r="424" spans="1:27" x14ac:dyDescent="0.2">
      <c r="A424" s="14"/>
      <c r="B424" s="14"/>
      <c r="C424" s="73"/>
      <c r="D424" s="73"/>
      <c r="E424" s="73"/>
      <c r="F424" s="14"/>
      <c r="G424" s="659"/>
      <c r="H424" s="667">
        <v>0</v>
      </c>
      <c r="I424" s="702">
        <f t="shared" si="247"/>
        <v>0</v>
      </c>
      <c r="J424" s="707">
        <v>0</v>
      </c>
      <c r="K424" s="666">
        <v>0</v>
      </c>
      <c r="L424" s="727">
        <f t="shared" si="248"/>
        <v>0</v>
      </c>
      <c r="M424" s="666">
        <v>0</v>
      </c>
      <c r="N424" s="727">
        <f t="shared" si="249"/>
        <v>0</v>
      </c>
      <c r="O424" s="666">
        <v>0</v>
      </c>
      <c r="P424" s="727">
        <f t="shared" si="250"/>
        <v>0</v>
      </c>
      <c r="Q424" s="666">
        <v>0</v>
      </c>
      <c r="R424" s="727">
        <f t="shared" si="251"/>
        <v>0</v>
      </c>
      <c r="S424" s="666">
        <v>0</v>
      </c>
      <c r="T424" s="727">
        <f t="shared" si="252"/>
        <v>0</v>
      </c>
      <c r="U424" s="666">
        <v>0</v>
      </c>
      <c r="V424" s="727">
        <f t="shared" si="253"/>
        <v>0</v>
      </c>
      <c r="W424" s="666">
        <v>0</v>
      </c>
      <c r="X424" s="727">
        <f t="shared" si="254"/>
        <v>0</v>
      </c>
      <c r="Y424" s="702">
        <f t="shared" si="255"/>
        <v>0</v>
      </c>
    </row>
    <row r="425" spans="1:27" x14ac:dyDescent="0.2">
      <c r="A425" s="14"/>
      <c r="B425" s="14"/>
      <c r="C425" s="73"/>
      <c r="D425" s="73"/>
      <c r="E425" s="73"/>
      <c r="F425" s="14"/>
      <c r="G425" s="659"/>
      <c r="H425" s="667">
        <v>0</v>
      </c>
      <c r="I425" s="702">
        <f t="shared" si="247"/>
        <v>0</v>
      </c>
      <c r="J425" s="707">
        <v>0</v>
      </c>
      <c r="K425" s="666">
        <v>0</v>
      </c>
      <c r="L425" s="727">
        <f t="shared" si="248"/>
        <v>0</v>
      </c>
      <c r="M425" s="666">
        <v>0</v>
      </c>
      <c r="N425" s="727">
        <f t="shared" si="249"/>
        <v>0</v>
      </c>
      <c r="O425" s="666">
        <v>0</v>
      </c>
      <c r="P425" s="727">
        <f t="shared" si="250"/>
        <v>0</v>
      </c>
      <c r="Q425" s="666">
        <v>0</v>
      </c>
      <c r="R425" s="727">
        <f t="shared" si="251"/>
        <v>0</v>
      </c>
      <c r="S425" s="666">
        <v>0</v>
      </c>
      <c r="T425" s="727">
        <f t="shared" si="252"/>
        <v>0</v>
      </c>
      <c r="U425" s="666">
        <v>0</v>
      </c>
      <c r="V425" s="727">
        <f t="shared" si="253"/>
        <v>0</v>
      </c>
      <c r="W425" s="666">
        <v>0</v>
      </c>
      <c r="X425" s="727">
        <f t="shared" si="254"/>
        <v>0</v>
      </c>
      <c r="Y425" s="702">
        <f t="shared" si="255"/>
        <v>0</v>
      </c>
    </row>
    <row r="426" spans="1:27" x14ac:dyDescent="0.2">
      <c r="A426" s="14"/>
      <c r="B426" s="14"/>
      <c r="C426" s="73"/>
      <c r="D426" s="73"/>
      <c r="E426" s="14"/>
      <c r="F426" s="14"/>
      <c r="G426" s="659"/>
      <c r="H426" s="667">
        <v>0</v>
      </c>
      <c r="I426" s="702">
        <f t="shared" si="247"/>
        <v>0</v>
      </c>
      <c r="J426" s="707">
        <v>0</v>
      </c>
      <c r="K426" s="666">
        <v>0</v>
      </c>
      <c r="L426" s="727">
        <f t="shared" si="248"/>
        <v>0</v>
      </c>
      <c r="M426" s="666">
        <v>0</v>
      </c>
      <c r="N426" s="727">
        <f t="shared" si="249"/>
        <v>0</v>
      </c>
      <c r="O426" s="666">
        <v>0</v>
      </c>
      <c r="P426" s="727">
        <f t="shared" si="250"/>
        <v>0</v>
      </c>
      <c r="Q426" s="666">
        <v>0</v>
      </c>
      <c r="R426" s="727">
        <f t="shared" si="251"/>
        <v>0</v>
      </c>
      <c r="S426" s="666">
        <v>0</v>
      </c>
      <c r="T426" s="727">
        <f t="shared" si="252"/>
        <v>0</v>
      </c>
      <c r="U426" s="666">
        <v>0</v>
      </c>
      <c r="V426" s="727">
        <f t="shared" si="253"/>
        <v>0</v>
      </c>
      <c r="W426" s="666">
        <v>0</v>
      </c>
      <c r="X426" s="727">
        <f t="shared" si="254"/>
        <v>0</v>
      </c>
      <c r="Y426" s="702">
        <f t="shared" si="255"/>
        <v>0</v>
      </c>
    </row>
    <row r="427" spans="1:27" x14ac:dyDescent="0.2">
      <c r="A427" s="14"/>
      <c r="B427" s="14"/>
      <c r="C427" s="73"/>
      <c r="D427" s="73"/>
      <c r="E427" s="14"/>
      <c r="F427" s="14"/>
      <c r="G427" s="659"/>
      <c r="H427" s="667">
        <v>0</v>
      </c>
      <c r="I427" s="702">
        <f t="shared" si="247"/>
        <v>0</v>
      </c>
      <c r="J427" s="707">
        <v>0</v>
      </c>
      <c r="K427" s="666">
        <v>0</v>
      </c>
      <c r="L427" s="727">
        <f t="shared" si="248"/>
        <v>0</v>
      </c>
      <c r="M427" s="666">
        <v>0</v>
      </c>
      <c r="N427" s="727">
        <f t="shared" si="249"/>
        <v>0</v>
      </c>
      <c r="O427" s="666">
        <v>0</v>
      </c>
      <c r="P427" s="727">
        <f t="shared" si="250"/>
        <v>0</v>
      </c>
      <c r="Q427" s="666">
        <v>0</v>
      </c>
      <c r="R427" s="727">
        <f t="shared" si="251"/>
        <v>0</v>
      </c>
      <c r="S427" s="666">
        <v>0</v>
      </c>
      <c r="T427" s="727">
        <f t="shared" si="252"/>
        <v>0</v>
      </c>
      <c r="U427" s="666">
        <v>0</v>
      </c>
      <c r="V427" s="727">
        <f t="shared" si="253"/>
        <v>0</v>
      </c>
      <c r="W427" s="666">
        <v>0</v>
      </c>
      <c r="X427" s="727">
        <f t="shared" si="254"/>
        <v>0</v>
      </c>
      <c r="Y427" s="702">
        <f t="shared" si="255"/>
        <v>0</v>
      </c>
    </row>
    <row r="428" spans="1:27" x14ac:dyDescent="0.2">
      <c r="A428" s="14"/>
      <c r="B428" s="14"/>
      <c r="C428" s="73"/>
      <c r="D428" s="73"/>
      <c r="E428" s="14"/>
      <c r="F428" s="14"/>
      <c r="G428" s="659"/>
      <c r="H428" s="667">
        <v>0</v>
      </c>
      <c r="I428" s="702">
        <f t="shared" si="247"/>
        <v>0</v>
      </c>
      <c r="J428" s="707">
        <v>0</v>
      </c>
      <c r="K428" s="666">
        <v>0</v>
      </c>
      <c r="L428" s="727">
        <f t="shared" si="248"/>
        <v>0</v>
      </c>
      <c r="M428" s="666">
        <v>0</v>
      </c>
      <c r="N428" s="727">
        <f t="shared" si="249"/>
        <v>0</v>
      </c>
      <c r="O428" s="666">
        <v>0</v>
      </c>
      <c r="P428" s="727">
        <f t="shared" si="250"/>
        <v>0</v>
      </c>
      <c r="Q428" s="666">
        <v>0</v>
      </c>
      <c r="R428" s="727">
        <f t="shared" si="251"/>
        <v>0</v>
      </c>
      <c r="S428" s="666">
        <v>0</v>
      </c>
      <c r="T428" s="727">
        <f t="shared" si="252"/>
        <v>0</v>
      </c>
      <c r="U428" s="666">
        <v>0</v>
      </c>
      <c r="V428" s="727">
        <f t="shared" si="253"/>
        <v>0</v>
      </c>
      <c r="W428" s="666">
        <v>0</v>
      </c>
      <c r="X428" s="727">
        <f t="shared" si="254"/>
        <v>0</v>
      </c>
      <c r="Y428" s="702">
        <f t="shared" si="255"/>
        <v>0</v>
      </c>
    </row>
    <row r="429" spans="1:27" ht="13.5" thickBot="1" x14ac:dyDescent="0.25">
      <c r="A429" s="668"/>
      <c r="B429" s="668"/>
      <c r="C429" s="669"/>
      <c r="D429" s="73"/>
      <c r="E429" s="668"/>
      <c r="F429" s="668"/>
      <c r="G429" s="659"/>
      <c r="H429" s="667">
        <v>0</v>
      </c>
      <c r="I429" s="703">
        <f t="shared" si="247"/>
        <v>0</v>
      </c>
      <c r="J429" s="707">
        <v>0</v>
      </c>
      <c r="K429" s="666">
        <v>0</v>
      </c>
      <c r="L429" s="727">
        <f t="shared" si="248"/>
        <v>0</v>
      </c>
      <c r="M429" s="666">
        <v>0</v>
      </c>
      <c r="N429" s="727">
        <f t="shared" si="249"/>
        <v>0</v>
      </c>
      <c r="O429" s="666">
        <v>0</v>
      </c>
      <c r="P429" s="727">
        <f t="shared" si="250"/>
        <v>0</v>
      </c>
      <c r="Q429" s="666">
        <v>0</v>
      </c>
      <c r="R429" s="727">
        <f t="shared" si="251"/>
        <v>0</v>
      </c>
      <c r="S429" s="666">
        <v>0</v>
      </c>
      <c r="T429" s="727">
        <f t="shared" si="252"/>
        <v>0</v>
      </c>
      <c r="U429" s="666">
        <v>0</v>
      </c>
      <c r="V429" s="727">
        <f t="shared" si="253"/>
        <v>0</v>
      </c>
      <c r="W429" s="666">
        <v>0</v>
      </c>
      <c r="X429" s="727">
        <f t="shared" si="254"/>
        <v>0</v>
      </c>
      <c r="Y429" s="702">
        <f t="shared" si="255"/>
        <v>0</v>
      </c>
    </row>
    <row r="430" spans="1:27" ht="13.5" thickBot="1" x14ac:dyDescent="0.25">
      <c r="A430" s="721" t="s">
        <v>246</v>
      </c>
      <c r="B430" s="722"/>
      <c r="C430" s="722"/>
      <c r="D430" s="722"/>
      <c r="E430" s="722"/>
      <c r="F430" s="722"/>
      <c r="G430" s="723"/>
      <c r="H430" s="724">
        <f>SUM(H413:H429)</f>
        <v>0</v>
      </c>
      <c r="I430" s="704">
        <f>SUM(I413:I429)</f>
        <v>0</v>
      </c>
      <c r="J430" s="729"/>
      <c r="K430" s="665">
        <f t="shared" ref="K430:Y430" si="256">SUM(K413:K429)</f>
        <v>0</v>
      </c>
      <c r="L430" s="713">
        <f t="shared" si="256"/>
        <v>0</v>
      </c>
      <c r="M430" s="665">
        <f t="shared" si="256"/>
        <v>0</v>
      </c>
      <c r="N430" s="713">
        <f t="shared" si="256"/>
        <v>0</v>
      </c>
      <c r="O430" s="665">
        <f t="shared" si="256"/>
        <v>0</v>
      </c>
      <c r="P430" s="713">
        <f t="shared" si="256"/>
        <v>0</v>
      </c>
      <c r="Q430" s="665">
        <f t="shared" si="256"/>
        <v>0</v>
      </c>
      <c r="R430" s="713">
        <f t="shared" si="256"/>
        <v>0</v>
      </c>
      <c r="S430" s="665">
        <f t="shared" si="256"/>
        <v>0</v>
      </c>
      <c r="T430" s="713">
        <f t="shared" si="256"/>
        <v>0</v>
      </c>
      <c r="U430" s="665">
        <f t="shared" si="256"/>
        <v>0</v>
      </c>
      <c r="V430" s="713">
        <f t="shared" si="256"/>
        <v>0</v>
      </c>
      <c r="W430" s="665">
        <f t="shared" si="256"/>
        <v>0</v>
      </c>
      <c r="X430" s="713">
        <f t="shared" si="256"/>
        <v>0</v>
      </c>
      <c r="Y430" s="732">
        <f t="shared" si="256"/>
        <v>0</v>
      </c>
      <c r="Z430" s="733" t="b">
        <f>I430='Financial Report'!J228</f>
        <v>1</v>
      </c>
      <c r="AA430" s="735" t="b">
        <f>Y430='Financial Report'!K228</f>
        <v>1</v>
      </c>
    </row>
    <row r="431" spans="1:27" s="2" customFormat="1" x14ac:dyDescent="0.2">
      <c r="A431" s="7"/>
      <c r="B431" s="7"/>
      <c r="C431" s="7"/>
      <c r="D431" s="7"/>
      <c r="E431" s="7"/>
      <c r="F431" s="730"/>
      <c r="G431" s="705"/>
      <c r="H431" s="7"/>
      <c r="I431" s="705"/>
      <c r="J431" s="660"/>
      <c r="K431" s="731" t="s">
        <v>44</v>
      </c>
      <c r="L431" s="712">
        <f>L411+L430</f>
        <v>0</v>
      </c>
      <c r="M431" s="750">
        <f>M411+M430</f>
        <v>0</v>
      </c>
      <c r="N431" s="712">
        <f t="shared" ref="N431" si="257">N411+N430</f>
        <v>0</v>
      </c>
      <c r="O431" s="750">
        <f t="shared" ref="O431" si="258">O411+O430</f>
        <v>0</v>
      </c>
      <c r="P431" s="712">
        <f t="shared" ref="P431" si="259">P411+P430</f>
        <v>0</v>
      </c>
      <c r="Q431" s="750">
        <f t="shared" ref="Q431" si="260">Q411+Q430</f>
        <v>0</v>
      </c>
      <c r="R431" s="712">
        <f t="shared" ref="R431" si="261">R411+R430</f>
        <v>0</v>
      </c>
      <c r="S431" s="750">
        <f t="shared" ref="S431" si="262">S411+S430</f>
        <v>0</v>
      </c>
      <c r="T431" s="712">
        <f t="shared" ref="T431" si="263">T411+T430</f>
        <v>0</v>
      </c>
      <c r="U431" s="750">
        <f t="shared" ref="U431" si="264">U411+U430</f>
        <v>0</v>
      </c>
      <c r="V431" s="712">
        <f t="shared" ref="V431" si="265">V411+V430</f>
        <v>0</v>
      </c>
      <c r="W431" s="750">
        <f t="shared" ref="W431" si="266">W411+W430</f>
        <v>0</v>
      </c>
      <c r="X431" s="712" t="s">
        <v>44</v>
      </c>
      <c r="Y431" s="712">
        <f>Y411+Y430</f>
        <v>0</v>
      </c>
      <c r="Z431" s="1"/>
      <c r="AA431" s="1"/>
    </row>
  </sheetData>
  <sheetProtection password="CF47" sheet="1" objects="1" scenarios="1" selectLockedCells="1"/>
  <mergeCells count="40">
    <mergeCell ref="A185:I185"/>
    <mergeCell ref="J185:Y185"/>
    <mergeCell ref="A227:I227"/>
    <mergeCell ref="J227:Y227"/>
    <mergeCell ref="A392:I392"/>
    <mergeCell ref="J392:Y392"/>
    <mergeCell ref="A268:I268"/>
    <mergeCell ref="J268:Y268"/>
    <mergeCell ref="A309:I309"/>
    <mergeCell ref="J309:Y309"/>
    <mergeCell ref="A350:I350"/>
    <mergeCell ref="J350:Y350"/>
    <mergeCell ref="J62:Y62"/>
    <mergeCell ref="A103:I103"/>
    <mergeCell ref="J103:Y103"/>
    <mergeCell ref="C12:E12"/>
    <mergeCell ref="A144:I144"/>
    <mergeCell ref="J144:Y144"/>
    <mergeCell ref="A9:E9"/>
    <mergeCell ref="C16:E16"/>
    <mergeCell ref="C13:E13"/>
    <mergeCell ref="C11:E11"/>
    <mergeCell ref="A62:I62"/>
    <mergeCell ref="A17:B17"/>
    <mergeCell ref="A21:I21"/>
    <mergeCell ref="J21:L21"/>
    <mergeCell ref="A18:D18"/>
    <mergeCell ref="A11:B11"/>
    <mergeCell ref="A12:B12"/>
    <mergeCell ref="A13:B13"/>
    <mergeCell ref="A14:B14"/>
    <mergeCell ref="A15:B15"/>
    <mergeCell ref="A16:B16"/>
    <mergeCell ref="A6:N6"/>
    <mergeCell ref="A7:N7"/>
    <mergeCell ref="A1:N1"/>
    <mergeCell ref="A2:N2"/>
    <mergeCell ref="A3:N3"/>
    <mergeCell ref="A4:N4"/>
    <mergeCell ref="A5:N5"/>
  </mergeCells>
  <dataValidations count="3">
    <dataValidation type="list" allowBlank="1" showInputMessage="1" showErrorMessage="1" sqref="B102">
      <formula1>$J$13:$J$18</formula1>
    </dataValidation>
    <dataValidation type="list" allowBlank="1" showErrorMessage="1" sqref="D59 B431 C430:D430 B389 D328 C388:D388 B348 D287 C347:D347 B307 D246 C306:D306 B266 D204 C265:D265 B224 D163 C223:D223 B183 D122 C182:D182 B142 D81 C141:D141 D369 D34 C33 C100:D100 B101 D411 C80:C81 C121:C122 C162:C163 C203:C204 C245:C246 C286:C287 C327:C328 C368:C369 C410:C411">
      <formula1>$J$13:$J$18</formula1>
    </dataValidation>
    <dataValidation type="list" allowBlank="1" showInputMessage="1" showErrorMessage="1" sqref="D24:D33 D36:D58 D65:D80 D83:D99 D106:D121 D124:D140 D147:D162 D165:D181 D188:D203 D206:D222 D230:D245 D248:D264 D271:D286 D289:D305 D312:D327 D330:D346 D353:D368 D371:D387 D395:D410 D413:D429">
      <formula1>" , Senior International, Medior International, Junior International, Senior Local, Medior Local, Junior Local"</formula1>
    </dataValidation>
  </dataValidations>
  <pageMargins left="0" right="0" top="0.78740157480314965" bottom="0" header="0.31496062992125984" footer="0.31496062992125984"/>
  <pageSetup paperSize="8"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427"/>
  <sheetViews>
    <sheetView topLeftCell="B1" zoomScale="90" zoomScaleNormal="90" workbookViewId="0">
      <pane xSplit="2" ySplit="1" topLeftCell="D2" activePane="bottomRight" state="frozen"/>
      <selection activeCell="B1" sqref="B1"/>
      <selection pane="topRight" activeCell="D1" sqref="D1"/>
      <selection pane="bottomLeft" activeCell="B2" sqref="B2"/>
      <selection pane="bottomRight" activeCell="B24" sqref="B24"/>
    </sheetView>
  </sheetViews>
  <sheetFormatPr defaultRowHeight="12.75" x14ac:dyDescent="0.2"/>
  <cols>
    <col min="1" max="1" width="3.42578125" style="1" customWidth="1"/>
    <col min="2" max="2" width="27.85546875" style="211" customWidth="1"/>
    <col min="3" max="3" width="89.85546875" style="211" customWidth="1"/>
    <col min="4" max="4" width="10.140625" style="211" customWidth="1"/>
    <col min="5" max="5" width="15.140625" style="211" customWidth="1"/>
    <col min="6" max="6" width="13" style="211" bestFit="1" customWidth="1"/>
    <col min="7" max="7" width="24.5703125" style="211" customWidth="1"/>
    <col min="8" max="8" width="25" style="299" bestFit="1" customWidth="1"/>
    <col min="9" max="9" width="13.42578125" style="211" customWidth="1"/>
    <col min="10" max="10" width="12.5703125" style="211" customWidth="1"/>
    <col min="11" max="11" width="12.42578125" style="211" bestFit="1" customWidth="1"/>
    <col min="12" max="12" width="27.7109375" style="211" customWidth="1"/>
    <col min="13" max="13" width="27.85546875" style="211" customWidth="1"/>
    <col min="14" max="14" width="24.5703125" style="299" bestFit="1" customWidth="1"/>
    <col min="15" max="15" width="13" style="211" bestFit="1" customWidth="1"/>
    <col min="16" max="16" width="28.7109375" style="211" bestFit="1" customWidth="1"/>
    <col min="17" max="17" width="29.28515625" style="211" bestFit="1" customWidth="1"/>
    <col min="18" max="18" width="25" style="299" bestFit="1" customWidth="1"/>
    <col min="19" max="19" width="13" style="211" bestFit="1" customWidth="1"/>
    <col min="20" max="20" width="28.7109375" style="211" bestFit="1" customWidth="1"/>
    <col min="21" max="21" width="29.28515625" style="211" bestFit="1" customWidth="1"/>
    <col min="22" max="22" width="25" style="299" bestFit="1" customWidth="1"/>
    <col min="23" max="23" width="13" style="211" bestFit="1" customWidth="1"/>
    <col min="24" max="24" width="28.7109375" style="211" bestFit="1" customWidth="1"/>
    <col min="25" max="25" width="29.28515625" style="211" bestFit="1" customWidth="1"/>
    <col min="26" max="26" width="25" style="299" bestFit="1" customWidth="1"/>
    <col min="27" max="27" width="13" style="211" bestFit="1" customWidth="1"/>
    <col min="28" max="28" width="28.7109375" style="211" bestFit="1" customWidth="1"/>
    <col min="29" max="29" width="29.28515625" style="211" bestFit="1" customWidth="1"/>
    <col min="30" max="30" width="25" style="299" bestFit="1" customWidth="1"/>
    <col min="31" max="31" width="13" style="211" bestFit="1" customWidth="1"/>
    <col min="32" max="32" width="28.7109375" style="211" bestFit="1" customWidth="1"/>
    <col min="33" max="33" width="29.28515625" style="211" bestFit="1" customWidth="1"/>
    <col min="34" max="34" width="25" style="299" bestFit="1" customWidth="1"/>
    <col min="35" max="35" width="13" style="211" bestFit="1" customWidth="1"/>
    <col min="36" max="36" width="28.7109375" style="211" bestFit="1" customWidth="1"/>
    <col min="37" max="37" width="29.28515625" style="211" bestFit="1" customWidth="1"/>
    <col min="38" max="38" width="25" style="211" bestFit="1" customWidth="1"/>
    <col min="39" max="39" width="25.140625" style="211" bestFit="1" customWidth="1"/>
    <col min="40" max="40" width="2.42578125" style="1" customWidth="1"/>
    <col min="41" max="41" width="20.42578125" style="277" customWidth="1"/>
    <col min="42" max="71" width="9.140625" style="1"/>
    <col min="72" max="16384" width="9.140625" style="211"/>
  </cols>
  <sheetData>
    <row r="1" spans="2:41" ht="23.25" customHeight="1" x14ac:dyDescent="0.2">
      <c r="B1" s="983" t="s">
        <v>1</v>
      </c>
      <c r="C1" s="984"/>
      <c r="D1" s="843"/>
      <c r="E1" s="844"/>
      <c r="F1" s="834"/>
      <c r="G1" s="834"/>
      <c r="H1" s="834"/>
      <c r="I1" s="834"/>
      <c r="J1" s="834"/>
      <c r="K1" s="834"/>
      <c r="L1" s="834"/>
      <c r="M1" s="834"/>
      <c r="N1" s="834"/>
      <c r="O1" s="834"/>
      <c r="P1" s="834"/>
      <c r="Q1" s="834"/>
      <c r="R1" s="834"/>
      <c r="S1" s="834"/>
      <c r="T1" s="834"/>
      <c r="U1" s="834"/>
      <c r="V1" s="835"/>
      <c r="W1" s="60"/>
      <c r="X1" s="60"/>
      <c r="Y1" s="67"/>
      <c r="Z1" s="278"/>
      <c r="AA1" s="60"/>
      <c r="AB1" s="60"/>
      <c r="AC1" s="67"/>
      <c r="AD1" s="278"/>
      <c r="AE1" s="60"/>
      <c r="AF1" s="60"/>
      <c r="AG1" s="67"/>
      <c r="AH1" s="278"/>
      <c r="AI1" s="60"/>
      <c r="AJ1" s="60"/>
      <c r="AK1" s="67"/>
      <c r="AL1" s="67"/>
      <c r="AM1" s="1"/>
    </row>
    <row r="2" spans="2:41" s="1" customFormat="1" x14ac:dyDescent="0.2">
      <c r="B2" s="971" t="s">
        <v>212</v>
      </c>
      <c r="C2" s="972"/>
      <c r="D2" s="972"/>
      <c r="E2" s="973"/>
      <c r="F2" s="836"/>
      <c r="G2" s="836"/>
      <c r="H2" s="837"/>
      <c r="I2" s="836"/>
      <c r="J2" s="836"/>
      <c r="K2" s="836"/>
      <c r="L2" s="836"/>
      <c r="M2" s="836"/>
      <c r="N2" s="837"/>
      <c r="O2" s="836"/>
      <c r="P2" s="836"/>
      <c r="Q2" s="836"/>
      <c r="R2" s="837"/>
      <c r="S2" s="836"/>
      <c r="T2" s="836"/>
      <c r="U2" s="836"/>
      <c r="V2" s="837"/>
      <c r="W2" s="836"/>
      <c r="X2" s="836"/>
      <c r="Y2" s="836"/>
      <c r="Z2" s="837"/>
      <c r="AA2" s="836"/>
      <c r="AB2" s="836"/>
      <c r="AC2" s="836"/>
      <c r="AD2" s="837"/>
      <c r="AE2" s="836"/>
      <c r="AF2" s="836"/>
      <c r="AG2" s="836"/>
      <c r="AH2" s="837"/>
      <c r="AI2" s="836"/>
      <c r="AJ2" s="836"/>
      <c r="AK2" s="836"/>
      <c r="AL2" s="840"/>
      <c r="AO2" s="277"/>
    </row>
    <row r="3" spans="2:41" s="1" customFormat="1" ht="23.25" customHeight="1" x14ac:dyDescent="0.2">
      <c r="B3" s="974" t="s">
        <v>213</v>
      </c>
      <c r="C3" s="975"/>
      <c r="D3" s="975"/>
      <c r="E3" s="976"/>
      <c r="F3" s="67"/>
      <c r="G3" s="67"/>
      <c r="H3" s="278"/>
      <c r="I3" s="67"/>
      <c r="J3" s="67"/>
      <c r="K3" s="67"/>
      <c r="L3" s="67"/>
      <c r="M3" s="67"/>
      <c r="N3" s="278"/>
      <c r="O3" s="67"/>
      <c r="P3" s="67"/>
      <c r="Q3" s="67"/>
      <c r="R3" s="278"/>
      <c r="S3" s="67"/>
      <c r="T3" s="67"/>
      <c r="U3" s="67"/>
      <c r="V3" s="278"/>
      <c r="W3" s="67"/>
      <c r="X3" s="67"/>
      <c r="Y3" s="67"/>
      <c r="Z3" s="278"/>
      <c r="AA3" s="67"/>
      <c r="AB3" s="67"/>
      <c r="AC3" s="67"/>
      <c r="AD3" s="278"/>
      <c r="AE3" s="67"/>
      <c r="AF3" s="67"/>
      <c r="AG3" s="67"/>
      <c r="AH3" s="278"/>
      <c r="AI3" s="67"/>
      <c r="AJ3" s="67"/>
      <c r="AK3" s="67"/>
      <c r="AL3" s="841"/>
      <c r="AO3" s="277"/>
    </row>
    <row r="4" spans="2:41" s="1" customFormat="1" x14ac:dyDescent="0.2">
      <c r="B4" s="974" t="s">
        <v>214</v>
      </c>
      <c r="C4" s="975"/>
      <c r="D4" s="975"/>
      <c r="E4" s="976"/>
      <c r="F4" s="67"/>
      <c r="G4" s="67"/>
      <c r="H4" s="278"/>
      <c r="I4" s="67"/>
      <c r="J4" s="67"/>
      <c r="K4" s="67"/>
      <c r="L4" s="67"/>
      <c r="M4" s="67"/>
      <c r="N4" s="278"/>
      <c r="O4" s="67"/>
      <c r="P4" s="67"/>
      <c r="Q4" s="67"/>
      <c r="R4" s="278"/>
      <c r="S4" s="67"/>
      <c r="T4" s="67"/>
      <c r="U4" s="67"/>
      <c r="V4" s="278"/>
      <c r="W4" s="67"/>
      <c r="X4" s="67"/>
      <c r="Y4" s="67"/>
      <c r="Z4" s="278"/>
      <c r="AA4" s="67"/>
      <c r="AB4" s="67"/>
      <c r="AC4" s="67"/>
      <c r="AD4" s="278"/>
      <c r="AE4" s="67"/>
      <c r="AF4" s="67"/>
      <c r="AG4" s="67"/>
      <c r="AH4" s="278"/>
      <c r="AI4" s="67"/>
      <c r="AJ4" s="67"/>
      <c r="AK4" s="67"/>
      <c r="AL4" s="841"/>
      <c r="AO4" s="277"/>
    </row>
    <row r="5" spans="2:41" s="1" customFormat="1" x14ac:dyDescent="0.2">
      <c r="B5" s="980"/>
      <c r="C5" s="981"/>
      <c r="D5" s="981"/>
      <c r="E5" s="982"/>
      <c r="F5" s="67"/>
      <c r="G5" s="67"/>
      <c r="H5" s="278"/>
      <c r="I5" s="67"/>
      <c r="J5" s="67"/>
      <c r="K5" s="67"/>
      <c r="L5" s="67"/>
      <c r="M5" s="67"/>
      <c r="N5" s="278"/>
      <c r="O5" s="67"/>
      <c r="P5" s="67"/>
      <c r="Q5" s="67"/>
      <c r="R5" s="278"/>
      <c r="S5" s="67"/>
      <c r="T5" s="67"/>
      <c r="U5" s="67"/>
      <c r="V5" s="278"/>
      <c r="W5" s="67"/>
      <c r="X5" s="67"/>
      <c r="Y5" s="67"/>
      <c r="Z5" s="278"/>
      <c r="AA5" s="67"/>
      <c r="AB5" s="67"/>
      <c r="AC5" s="67"/>
      <c r="AD5" s="278"/>
      <c r="AE5" s="67"/>
      <c r="AF5" s="67"/>
      <c r="AG5" s="67"/>
      <c r="AH5" s="278"/>
      <c r="AI5" s="67"/>
      <c r="AJ5" s="67"/>
      <c r="AK5" s="67"/>
      <c r="AL5" s="841"/>
      <c r="AO5" s="277"/>
    </row>
    <row r="6" spans="2:41" s="1" customFormat="1" ht="13.5" thickBot="1" x14ac:dyDescent="0.25">
      <c r="B6" s="977" t="s">
        <v>211</v>
      </c>
      <c r="C6" s="978"/>
      <c r="D6" s="978"/>
      <c r="E6" s="979"/>
      <c r="F6" s="838"/>
      <c r="G6" s="838"/>
      <c r="H6" s="839"/>
      <c r="I6" s="838"/>
      <c r="J6" s="838"/>
      <c r="K6" s="838"/>
      <c r="L6" s="838"/>
      <c r="M6" s="838"/>
      <c r="N6" s="839"/>
      <c r="O6" s="838"/>
      <c r="P6" s="838"/>
      <c r="Q6" s="838"/>
      <c r="R6" s="839"/>
      <c r="S6" s="838"/>
      <c r="T6" s="838"/>
      <c r="U6" s="838"/>
      <c r="V6" s="839"/>
      <c r="W6" s="838"/>
      <c r="X6" s="838"/>
      <c r="Y6" s="838"/>
      <c r="Z6" s="839"/>
      <c r="AA6" s="838"/>
      <c r="AB6" s="838"/>
      <c r="AC6" s="838"/>
      <c r="AD6" s="839"/>
      <c r="AE6" s="838"/>
      <c r="AF6" s="838"/>
      <c r="AG6" s="838"/>
      <c r="AH6" s="839"/>
      <c r="AI6" s="838"/>
      <c r="AJ6" s="838"/>
      <c r="AK6" s="838"/>
      <c r="AL6" s="842"/>
      <c r="AO6" s="277"/>
    </row>
    <row r="7" spans="2:41" s="1" customFormat="1" ht="14.25" customHeight="1" x14ac:dyDescent="0.4">
      <c r="B7" s="51"/>
      <c r="C7" s="52"/>
      <c r="D7" s="52"/>
      <c r="E7" s="52"/>
      <c r="F7" s="52"/>
      <c r="G7" s="52"/>
      <c r="H7" s="279"/>
      <c r="I7" s="53"/>
      <c r="J7" s="53"/>
      <c r="K7" s="53"/>
      <c r="L7" s="53"/>
      <c r="M7" s="52"/>
      <c r="N7" s="279"/>
      <c r="R7" s="277"/>
      <c r="V7" s="277"/>
      <c r="Z7" s="277"/>
      <c r="AD7" s="277"/>
      <c r="AH7" s="277"/>
      <c r="AO7" s="277"/>
    </row>
    <row r="8" spans="2:41" ht="26.25" x14ac:dyDescent="0.4">
      <c r="B8" s="985" t="s">
        <v>45</v>
      </c>
      <c r="C8" s="985"/>
      <c r="D8" s="55"/>
      <c r="E8" s="55"/>
      <c r="F8" s="55"/>
      <c r="G8" s="55"/>
      <c r="H8" s="279"/>
      <c r="I8" s="55"/>
      <c r="J8" s="55"/>
      <c r="K8" s="55"/>
      <c r="L8" s="55"/>
      <c r="M8" s="55"/>
      <c r="N8" s="279"/>
      <c r="O8" s="55"/>
      <c r="P8" s="55"/>
      <c r="Q8" s="55"/>
      <c r="R8" s="279"/>
      <c r="S8" s="55"/>
      <c r="T8" s="55"/>
      <c r="U8" s="55"/>
      <c r="V8" s="279"/>
      <c r="W8" s="55"/>
      <c r="X8" s="55"/>
      <c r="Y8" s="55"/>
      <c r="Z8" s="279"/>
      <c r="AA8" s="55"/>
      <c r="AB8" s="55"/>
      <c r="AC8" s="55"/>
      <c r="AD8" s="279"/>
      <c r="AE8" s="55"/>
      <c r="AF8" s="55"/>
      <c r="AG8" s="55"/>
      <c r="AH8" s="279"/>
      <c r="AI8" s="55"/>
      <c r="AJ8" s="55"/>
      <c r="AK8" s="55"/>
      <c r="AL8" s="55"/>
      <c r="AM8" s="1"/>
    </row>
    <row r="9" spans="2:41" ht="14.25" customHeight="1" x14ac:dyDescent="0.4">
      <c r="B9" s="54"/>
      <c r="C9" s="55"/>
      <c r="D9" s="55"/>
      <c r="E9" s="55"/>
      <c r="F9" s="55"/>
      <c r="G9" s="55"/>
      <c r="H9" s="279"/>
      <c r="I9" s="55"/>
      <c r="J9" s="55"/>
      <c r="K9" s="55"/>
      <c r="L9" s="55"/>
      <c r="M9" s="55"/>
      <c r="N9" s="279"/>
      <c r="O9" s="55"/>
      <c r="P9" s="55"/>
      <c r="Q9" s="55"/>
      <c r="R9" s="279"/>
      <c r="S9" s="55"/>
      <c r="T9" s="55"/>
      <c r="U9" s="55"/>
      <c r="V9" s="279"/>
      <c r="W9" s="55"/>
      <c r="X9" s="55"/>
      <c r="Y9" s="55"/>
      <c r="Z9" s="279"/>
      <c r="AA9" s="55"/>
      <c r="AB9" s="55"/>
      <c r="AC9" s="55"/>
      <c r="AD9" s="279"/>
      <c r="AE9" s="55"/>
      <c r="AF9" s="55"/>
      <c r="AG9" s="55"/>
      <c r="AH9" s="279"/>
      <c r="AI9" s="55"/>
      <c r="AJ9" s="55"/>
      <c r="AK9" s="55"/>
      <c r="AL9" s="55"/>
      <c r="AM9" s="1"/>
    </row>
    <row r="10" spans="2:41" ht="15" customHeight="1" x14ac:dyDescent="0.2">
      <c r="B10" s="3" t="s">
        <v>3</v>
      </c>
      <c r="C10" s="902">
        <f>'Cover Sheet'!$D$9</f>
        <v>0</v>
      </c>
      <c r="D10" s="903"/>
      <c r="E10" s="904"/>
      <c r="F10" s="55"/>
      <c r="G10" s="55"/>
      <c r="H10" s="279"/>
      <c r="I10" s="55"/>
      <c r="J10" s="55"/>
      <c r="K10" s="55"/>
      <c r="L10" s="55"/>
      <c r="M10" s="55"/>
      <c r="N10" s="279"/>
      <c r="O10" s="55"/>
      <c r="P10" s="55"/>
      <c r="Q10" s="55"/>
      <c r="R10" s="279"/>
      <c r="S10" s="55"/>
      <c r="T10" s="55"/>
      <c r="U10" s="55"/>
      <c r="V10" s="279"/>
      <c r="W10" s="55"/>
      <c r="X10" s="55"/>
      <c r="Y10" s="55"/>
      <c r="Z10" s="279"/>
      <c r="AA10" s="55"/>
      <c r="AB10" s="55"/>
      <c r="AC10" s="55"/>
      <c r="AD10" s="279"/>
      <c r="AE10" s="55"/>
      <c r="AF10" s="55"/>
      <c r="AG10" s="55"/>
      <c r="AH10" s="279"/>
      <c r="AI10" s="55"/>
      <c r="AJ10" s="55"/>
      <c r="AK10" s="55"/>
      <c r="AL10" s="55"/>
      <c r="AM10" s="1"/>
    </row>
    <row r="11" spans="2:41" ht="15" customHeight="1" x14ac:dyDescent="0.4">
      <c r="B11" s="3" t="s">
        <v>13</v>
      </c>
      <c r="C11" s="902">
        <f>'Cover Sheet'!$D$10</f>
        <v>0</v>
      </c>
      <c r="D11" s="903"/>
      <c r="E11" s="904"/>
      <c r="F11" s="55"/>
      <c r="G11" s="969"/>
      <c r="H11" s="969"/>
      <c r="I11" s="969"/>
      <c r="J11" s="969"/>
      <c r="K11" s="969"/>
      <c r="L11" s="969"/>
      <c r="M11" s="969"/>
      <c r="N11" s="969"/>
      <c r="O11" s="969"/>
      <c r="P11" s="969"/>
      <c r="Q11" s="969"/>
      <c r="R11" s="969"/>
      <c r="S11" s="969"/>
      <c r="T11" s="969"/>
      <c r="U11" s="969"/>
      <c r="V11" s="969"/>
      <c r="W11" s="969"/>
      <c r="X11" s="969"/>
      <c r="Y11" s="56"/>
      <c r="Z11" s="280"/>
      <c r="AA11" s="55"/>
      <c r="AB11" s="55"/>
      <c r="AC11" s="56"/>
      <c r="AD11" s="280"/>
      <c r="AE11" s="55"/>
      <c r="AF11" s="55"/>
      <c r="AG11" s="56"/>
      <c r="AH11" s="280"/>
      <c r="AI11" s="55"/>
      <c r="AJ11" s="55"/>
      <c r="AK11" s="56"/>
      <c r="AL11" s="56"/>
      <c r="AM11" s="1"/>
    </row>
    <row r="12" spans="2:41" ht="15" customHeight="1" x14ac:dyDescent="0.2">
      <c r="B12" s="3" t="s">
        <v>4</v>
      </c>
      <c r="C12" s="902">
        <f>'Cover Sheet'!$D$11</f>
        <v>0</v>
      </c>
      <c r="D12" s="903"/>
      <c r="E12" s="904"/>
      <c r="F12" s="55"/>
      <c r="G12" s="970"/>
      <c r="H12" s="970"/>
      <c r="I12" s="970"/>
      <c r="J12" s="970"/>
      <c r="K12" s="970"/>
      <c r="L12" s="970"/>
      <c r="M12" s="970"/>
      <c r="N12" s="970"/>
      <c r="O12" s="970"/>
      <c r="P12" s="970"/>
      <c r="Q12" s="970"/>
      <c r="R12" s="970"/>
      <c r="S12" s="970"/>
      <c r="T12" s="970"/>
      <c r="U12" s="970"/>
      <c r="V12" s="970"/>
      <c r="W12" s="970"/>
      <c r="X12" s="970"/>
      <c r="Y12" s="970"/>
      <c r="Z12" s="280"/>
      <c r="AA12" s="55"/>
      <c r="AB12" s="55"/>
      <c r="AC12" s="55"/>
      <c r="AD12" s="280"/>
      <c r="AE12" s="55"/>
      <c r="AF12" s="55"/>
      <c r="AG12" s="55"/>
      <c r="AH12" s="280"/>
      <c r="AI12" s="55"/>
      <c r="AJ12" s="55"/>
      <c r="AK12" s="55"/>
      <c r="AL12" s="56"/>
      <c r="AM12" s="1"/>
    </row>
    <row r="13" spans="2:41" ht="15" customHeight="1" x14ac:dyDescent="0.2">
      <c r="B13" s="442" t="s">
        <v>204</v>
      </c>
      <c r="C13" s="12" t="str">
        <f>IF(ISBLANK('Cover Sheet'!$D$14)=TRUE,"",'Cover Sheet'!$D$14)</f>
        <v/>
      </c>
      <c r="D13" s="11" t="s">
        <v>14</v>
      </c>
      <c r="E13" s="21" t="str">
        <f>IF(ISBLANK('Cover Sheet'!$F$14)=TRUE,"",'Cover Sheet'!$F$14)</f>
        <v/>
      </c>
      <c r="F13" s="55"/>
      <c r="G13" s="970"/>
      <c r="H13" s="970"/>
      <c r="I13" s="970"/>
      <c r="J13" s="970"/>
      <c r="K13" s="970"/>
      <c r="L13" s="970"/>
      <c r="M13" s="970"/>
      <c r="N13" s="970"/>
      <c r="O13" s="970"/>
      <c r="P13" s="970"/>
      <c r="Q13" s="970"/>
      <c r="R13" s="970"/>
      <c r="S13" s="970"/>
      <c r="T13" s="970"/>
      <c r="U13" s="970"/>
      <c r="V13" s="970"/>
      <c r="W13" s="970"/>
      <c r="X13" s="970"/>
      <c r="Y13" s="970"/>
      <c r="Z13" s="280"/>
      <c r="AA13" s="55"/>
      <c r="AB13" s="55"/>
      <c r="AC13" s="55"/>
      <c r="AD13" s="280"/>
      <c r="AE13" s="55"/>
      <c r="AF13" s="55"/>
      <c r="AG13" s="55"/>
      <c r="AH13" s="280"/>
      <c r="AI13" s="55"/>
      <c r="AJ13" s="55"/>
      <c r="AK13" s="55"/>
      <c r="AL13" s="56"/>
      <c r="AM13" s="1"/>
    </row>
    <row r="14" spans="2:41" ht="15" customHeight="1" x14ac:dyDescent="0.2">
      <c r="B14" s="442" t="s">
        <v>215</v>
      </c>
      <c r="C14" s="12" t="str">
        <f>IF(ISBLANK('Cover Sheet'!$D$15)=TRUE,"",'Cover Sheet'!$D$15)</f>
        <v/>
      </c>
      <c r="D14" s="11" t="s">
        <v>14</v>
      </c>
      <c r="E14" s="21" t="str">
        <f>IF(ISBLANK('Cover Sheet'!$F$15)=TRUE,"",'Cover Sheet'!$F$15)</f>
        <v/>
      </c>
      <c r="F14" s="55"/>
      <c r="G14" s="55"/>
      <c r="H14" s="279"/>
      <c r="I14" s="55"/>
      <c r="J14" s="55"/>
      <c r="K14" s="68"/>
      <c r="L14" s="55"/>
      <c r="M14" s="55"/>
      <c r="N14" s="279"/>
      <c r="O14" s="68"/>
      <c r="P14" s="55"/>
      <c r="Q14" s="55"/>
      <c r="R14" s="279"/>
      <c r="S14" s="68"/>
      <c r="T14" s="55"/>
      <c r="U14" s="55"/>
      <c r="V14" s="279"/>
      <c r="W14" s="68"/>
      <c r="X14" s="55"/>
      <c r="Y14" s="55"/>
      <c r="Z14" s="279"/>
      <c r="AA14" s="68"/>
      <c r="AB14" s="55"/>
      <c r="AC14" s="55"/>
      <c r="AD14" s="279"/>
      <c r="AE14" s="68"/>
      <c r="AF14" s="55"/>
      <c r="AG14" s="55"/>
      <c r="AH14" s="279"/>
      <c r="AI14" s="68"/>
      <c r="AJ14" s="55"/>
      <c r="AK14" s="55"/>
      <c r="AL14" s="55"/>
      <c r="AM14" s="1"/>
    </row>
    <row r="15" spans="2:41" ht="15" customHeight="1" x14ac:dyDescent="0.2">
      <c r="B15" s="3" t="s">
        <v>8</v>
      </c>
      <c r="C15" s="902">
        <f>'Cover Sheet'!$D$17</f>
        <v>0</v>
      </c>
      <c r="D15" s="903"/>
      <c r="E15" s="904"/>
      <c r="F15" s="55"/>
      <c r="G15" s="55"/>
      <c r="H15" s="279"/>
      <c r="I15" s="55"/>
      <c r="J15" s="55"/>
      <c r="K15" s="55"/>
      <c r="L15" s="55"/>
      <c r="M15" s="55"/>
      <c r="N15" s="279"/>
      <c r="O15" s="55"/>
      <c r="P15" s="55"/>
      <c r="Q15" s="55"/>
      <c r="R15" s="279"/>
      <c r="S15" s="55"/>
      <c r="T15" s="55"/>
      <c r="U15" s="55"/>
      <c r="V15" s="279"/>
      <c r="W15" s="55"/>
      <c r="X15" s="55"/>
      <c r="Y15" s="55"/>
      <c r="Z15" s="279"/>
      <c r="AA15" s="55"/>
      <c r="AB15" s="55"/>
      <c r="AC15" s="55"/>
      <c r="AD15" s="279"/>
      <c r="AE15" s="55"/>
      <c r="AF15" s="55"/>
      <c r="AG15" s="55"/>
      <c r="AH15" s="279"/>
      <c r="AI15" s="55"/>
      <c r="AJ15" s="55"/>
      <c r="AK15" s="55"/>
      <c r="AL15" s="55"/>
      <c r="AM15" s="1"/>
    </row>
    <row r="16" spans="2:41" x14ac:dyDescent="0.2">
      <c r="B16" s="57"/>
      <c r="C16" s="69"/>
      <c r="D16" s="69"/>
      <c r="E16" s="69"/>
      <c r="F16" s="69"/>
      <c r="G16" s="69"/>
      <c r="H16" s="281"/>
      <c r="I16" s="69"/>
      <c r="J16" s="69"/>
      <c r="K16" s="69"/>
      <c r="L16" s="69"/>
      <c r="M16" s="69"/>
      <c r="N16" s="281"/>
      <c r="O16" s="69"/>
      <c r="P16" s="69"/>
      <c r="Q16" s="69"/>
      <c r="R16" s="281"/>
      <c r="S16" s="69"/>
      <c r="T16" s="69"/>
      <c r="U16" s="69"/>
      <c r="V16" s="281"/>
      <c r="W16" s="69"/>
      <c r="X16" s="69"/>
      <c r="Y16" s="69"/>
      <c r="Z16" s="281"/>
      <c r="AA16" s="69"/>
      <c r="AB16" s="69"/>
      <c r="AC16" s="69"/>
      <c r="AD16" s="281"/>
      <c r="AE16" s="69"/>
      <c r="AF16" s="69"/>
      <c r="AG16" s="69"/>
      <c r="AH16" s="281"/>
      <c r="AI16" s="69"/>
      <c r="AJ16" s="69"/>
      <c r="AK16" s="69"/>
      <c r="AL16" s="69"/>
      <c r="AM16" s="1"/>
    </row>
    <row r="17" spans="1:71" s="743" customFormat="1" ht="33.75" customHeight="1" x14ac:dyDescent="0.25">
      <c r="A17" s="738"/>
      <c r="B17" s="992" t="s">
        <v>285</v>
      </c>
      <c r="C17" s="993"/>
      <c r="D17" s="739"/>
      <c r="E17" s="740"/>
      <c r="F17" s="741"/>
      <c r="G17" s="741"/>
      <c r="H17" s="742"/>
      <c r="I17" s="741"/>
      <c r="J17" s="741"/>
      <c r="K17" s="741"/>
      <c r="L17" s="741"/>
      <c r="M17" s="741"/>
      <c r="N17" s="742"/>
      <c r="O17" s="741"/>
      <c r="P17" s="741"/>
      <c r="Q17" s="741"/>
      <c r="R17" s="742"/>
      <c r="S17" s="741"/>
      <c r="T17" s="741"/>
      <c r="U17" s="741"/>
      <c r="V17" s="742"/>
      <c r="W17" s="741"/>
      <c r="X17" s="741"/>
      <c r="Y17" s="741"/>
      <c r="Z17" s="742"/>
      <c r="AA17" s="741"/>
      <c r="AB17" s="741"/>
      <c r="AC17" s="741"/>
      <c r="AD17" s="742"/>
      <c r="AE17" s="741"/>
      <c r="AF17" s="741"/>
      <c r="AG17" s="741"/>
      <c r="AH17" s="742"/>
      <c r="AI17" s="741"/>
      <c r="AJ17" s="741"/>
      <c r="AK17" s="741"/>
      <c r="AL17" s="741"/>
      <c r="AM17" s="741"/>
      <c r="AN17" s="738"/>
      <c r="AO17" s="742"/>
      <c r="AP17" s="738"/>
      <c r="AQ17" s="738"/>
      <c r="AR17" s="738"/>
      <c r="AS17" s="738"/>
      <c r="AT17" s="738"/>
      <c r="AU17" s="738"/>
      <c r="AV17" s="738"/>
      <c r="AW17" s="738"/>
      <c r="AX17" s="738"/>
      <c r="AY17" s="738"/>
      <c r="AZ17" s="738"/>
      <c r="BA17" s="738"/>
      <c r="BB17" s="738"/>
      <c r="BC17" s="738"/>
      <c r="BD17" s="738"/>
      <c r="BE17" s="738"/>
      <c r="BF17" s="738"/>
      <c r="BG17" s="738"/>
      <c r="BH17" s="738"/>
      <c r="BI17" s="738"/>
      <c r="BJ17" s="738"/>
      <c r="BK17" s="738"/>
      <c r="BL17" s="738"/>
      <c r="BM17" s="738"/>
      <c r="BN17" s="738"/>
      <c r="BO17" s="738"/>
      <c r="BP17" s="738"/>
      <c r="BQ17" s="738"/>
      <c r="BR17" s="738"/>
      <c r="BS17" s="738"/>
    </row>
    <row r="18" spans="1:71" ht="13.5" customHeight="1" x14ac:dyDescent="0.4">
      <c r="B18" s="54"/>
      <c r="C18" s="55"/>
      <c r="D18" s="55"/>
      <c r="E18" s="55"/>
      <c r="F18" s="55"/>
      <c r="G18" s="55"/>
      <c r="H18" s="279"/>
      <c r="I18" s="55"/>
      <c r="J18" s="55"/>
      <c r="K18" s="55"/>
      <c r="L18" s="55"/>
      <c r="M18" s="55"/>
      <c r="N18" s="279"/>
      <c r="O18" s="55"/>
      <c r="P18" s="55"/>
      <c r="Q18" s="55"/>
      <c r="R18" s="279"/>
      <c r="S18" s="55"/>
      <c r="T18" s="55"/>
      <c r="U18" s="55"/>
      <c r="V18" s="279"/>
      <c r="W18" s="55"/>
      <c r="X18" s="55"/>
      <c r="Y18" s="55"/>
      <c r="Z18" s="279"/>
      <c r="AA18" s="55"/>
      <c r="AB18" s="55"/>
      <c r="AC18" s="55"/>
      <c r="AD18" s="279"/>
      <c r="AE18" s="55"/>
      <c r="AF18" s="55"/>
      <c r="AG18" s="55"/>
      <c r="AH18" s="279"/>
      <c r="AI18" s="55"/>
      <c r="AJ18" s="55"/>
      <c r="AK18" s="55"/>
      <c r="AL18" s="55"/>
      <c r="AM18" s="55"/>
    </row>
    <row r="19" spans="1:71" s="749" customFormat="1" ht="15" customHeight="1" x14ac:dyDescent="0.2">
      <c r="A19" s="744"/>
      <c r="B19" s="998" t="s">
        <v>284</v>
      </c>
      <c r="C19" s="999"/>
      <c r="D19" s="999"/>
      <c r="E19" s="745"/>
      <c r="F19" s="746"/>
      <c r="G19" s="746"/>
      <c r="H19" s="747"/>
      <c r="I19" s="746"/>
      <c r="J19" s="746"/>
      <c r="K19" s="746"/>
      <c r="L19" s="746"/>
      <c r="M19" s="746"/>
      <c r="N19" s="747"/>
      <c r="O19" s="746"/>
      <c r="P19" s="746"/>
      <c r="Q19" s="746"/>
      <c r="R19" s="747"/>
      <c r="S19" s="746"/>
      <c r="T19" s="746"/>
      <c r="U19" s="746"/>
      <c r="V19" s="747"/>
      <c r="W19" s="746"/>
      <c r="X19" s="746"/>
      <c r="Y19" s="746"/>
      <c r="Z19" s="747"/>
      <c r="AA19" s="746"/>
      <c r="AB19" s="746"/>
      <c r="AC19" s="746"/>
      <c r="AD19" s="747"/>
      <c r="AE19" s="746"/>
      <c r="AF19" s="746"/>
      <c r="AG19" s="746"/>
      <c r="AH19" s="747"/>
      <c r="AI19" s="746"/>
      <c r="AJ19" s="746"/>
      <c r="AK19" s="746"/>
      <c r="AL19" s="746"/>
      <c r="AM19" s="746"/>
      <c r="AN19" s="744"/>
      <c r="AO19" s="748"/>
      <c r="AP19" s="744"/>
      <c r="AQ19" s="744"/>
      <c r="AR19" s="744"/>
      <c r="AS19" s="744"/>
      <c r="AT19" s="744"/>
      <c r="AU19" s="744"/>
      <c r="AV19" s="744"/>
      <c r="AW19" s="744"/>
      <c r="AX19" s="744"/>
      <c r="AY19" s="744"/>
      <c r="AZ19" s="744"/>
      <c r="BA19" s="744"/>
      <c r="BB19" s="744"/>
      <c r="BC19" s="744"/>
      <c r="BD19" s="744"/>
      <c r="BE19" s="744"/>
      <c r="BF19" s="744"/>
      <c r="BG19" s="744"/>
      <c r="BH19" s="744"/>
      <c r="BI19" s="744"/>
      <c r="BJ19" s="744"/>
      <c r="BK19" s="744"/>
      <c r="BL19" s="744"/>
      <c r="BM19" s="744"/>
      <c r="BN19" s="744"/>
      <c r="BO19" s="744"/>
      <c r="BP19" s="744"/>
      <c r="BQ19" s="744"/>
      <c r="BR19" s="744"/>
      <c r="BS19" s="744"/>
    </row>
    <row r="20" spans="1:71" x14ac:dyDescent="0.2">
      <c r="B20" s="58"/>
      <c r="C20" s="55"/>
      <c r="D20" s="55"/>
      <c r="E20" s="55"/>
      <c r="F20" s="55"/>
      <c r="G20" s="55"/>
      <c r="H20" s="279"/>
      <c r="I20" s="55"/>
      <c r="J20" s="55"/>
      <c r="K20" s="55"/>
      <c r="L20" s="55"/>
      <c r="M20" s="55"/>
      <c r="N20" s="279"/>
      <c r="O20" s="55"/>
      <c r="P20" s="55"/>
      <c r="Q20" s="55"/>
      <c r="R20" s="279"/>
      <c r="S20" s="55"/>
      <c r="T20" s="55"/>
      <c r="U20" s="55"/>
      <c r="V20" s="279"/>
      <c r="W20" s="55"/>
      <c r="X20" s="55"/>
      <c r="Y20" s="55"/>
      <c r="Z20" s="279"/>
      <c r="AA20" s="55"/>
      <c r="AB20" s="55"/>
      <c r="AC20" s="55"/>
      <c r="AD20" s="279"/>
      <c r="AE20" s="55"/>
      <c r="AF20" s="55"/>
      <c r="AG20" s="55"/>
      <c r="AH20" s="279"/>
      <c r="AI20" s="55"/>
      <c r="AJ20" s="55"/>
      <c r="AK20" s="55"/>
      <c r="AL20" s="55"/>
      <c r="AM20" s="55"/>
    </row>
    <row r="21" spans="1:71" ht="30" x14ac:dyDescent="0.4">
      <c r="B21" s="994" t="s">
        <v>112</v>
      </c>
      <c r="C21" s="995"/>
      <c r="D21" s="59"/>
      <c r="E21" s="59"/>
      <c r="F21" s="59"/>
      <c r="G21" s="59"/>
      <c r="H21" s="282"/>
      <c r="I21" s="994" t="s">
        <v>113</v>
      </c>
      <c r="J21" s="995"/>
      <c r="K21" s="995"/>
      <c r="L21" s="995"/>
      <c r="M21" s="995"/>
      <c r="N21" s="995"/>
      <c r="O21" s="995"/>
      <c r="P21" s="995"/>
      <c r="Q21" s="995"/>
      <c r="R21" s="995"/>
      <c r="S21" s="995"/>
      <c r="T21" s="995"/>
      <c r="U21" s="995"/>
      <c r="V21" s="995"/>
      <c r="W21" s="995"/>
      <c r="X21" s="995"/>
      <c r="Y21" s="995"/>
      <c r="Z21" s="995"/>
      <c r="AA21" s="995"/>
      <c r="AB21" s="995"/>
      <c r="AC21" s="995"/>
      <c r="AD21" s="995"/>
      <c r="AE21" s="995"/>
      <c r="AF21" s="995"/>
      <c r="AG21" s="995"/>
      <c r="AH21" s="995"/>
      <c r="AI21" s="995"/>
      <c r="AJ21" s="995"/>
      <c r="AK21" s="995"/>
      <c r="AL21" s="995"/>
      <c r="AM21" s="995"/>
      <c r="AN21" s="996"/>
      <c r="AO21" s="997"/>
    </row>
    <row r="22" spans="1:71" s="270" customFormat="1" ht="43.5" x14ac:dyDescent="0.25">
      <c r="A22" s="268"/>
      <c r="B22" s="986" t="s">
        <v>127</v>
      </c>
      <c r="C22" s="987"/>
      <c r="D22" s="987"/>
      <c r="E22" s="987"/>
      <c r="F22" s="987"/>
      <c r="G22" s="987"/>
      <c r="H22" s="988"/>
      <c r="I22" s="271" t="s">
        <v>167</v>
      </c>
      <c r="J22" s="272" t="s">
        <v>128</v>
      </c>
      <c r="K22" s="989" t="s">
        <v>116</v>
      </c>
      <c r="L22" s="990"/>
      <c r="M22" s="990"/>
      <c r="N22" s="991"/>
      <c r="O22" s="989" t="s">
        <v>117</v>
      </c>
      <c r="P22" s="990"/>
      <c r="Q22" s="990"/>
      <c r="R22" s="991"/>
      <c r="S22" s="989" t="s">
        <v>118</v>
      </c>
      <c r="T22" s="990"/>
      <c r="U22" s="990"/>
      <c r="V22" s="991"/>
      <c r="W22" s="989" t="s">
        <v>119</v>
      </c>
      <c r="X22" s="990"/>
      <c r="Y22" s="990"/>
      <c r="Z22" s="991"/>
      <c r="AA22" s="989" t="s">
        <v>120</v>
      </c>
      <c r="AB22" s="990"/>
      <c r="AC22" s="990"/>
      <c r="AD22" s="991"/>
      <c r="AE22" s="989" t="s">
        <v>121</v>
      </c>
      <c r="AF22" s="990"/>
      <c r="AG22" s="990"/>
      <c r="AH22" s="991"/>
      <c r="AI22" s="989" t="s">
        <v>122</v>
      </c>
      <c r="AJ22" s="990"/>
      <c r="AK22" s="990"/>
      <c r="AL22" s="991"/>
      <c r="AM22" s="269" t="s">
        <v>114</v>
      </c>
      <c r="AN22" s="391"/>
      <c r="AO22" s="392" t="s">
        <v>220</v>
      </c>
      <c r="AP22" s="268"/>
      <c r="AQ22" s="268"/>
      <c r="AR22" s="268"/>
      <c r="AS22" s="268"/>
      <c r="AT22" s="268"/>
      <c r="AU22" s="268"/>
      <c r="AV22" s="268"/>
      <c r="AW22" s="268"/>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row>
    <row r="23" spans="1:71" x14ac:dyDescent="0.2">
      <c r="B23" s="70" t="s">
        <v>47</v>
      </c>
      <c r="C23" s="70" t="s">
        <v>48</v>
      </c>
      <c r="D23" s="70" t="s">
        <v>49</v>
      </c>
      <c r="E23" s="71" t="s">
        <v>50</v>
      </c>
      <c r="F23" s="70" t="s">
        <v>51</v>
      </c>
      <c r="G23" s="70" t="s">
        <v>216</v>
      </c>
      <c r="H23" s="284" t="s">
        <v>217</v>
      </c>
      <c r="I23" s="70"/>
      <c r="J23" s="70"/>
      <c r="K23" s="70" t="s">
        <v>51</v>
      </c>
      <c r="L23" s="72" t="s">
        <v>219</v>
      </c>
      <c r="M23" s="72" t="s">
        <v>218</v>
      </c>
      <c r="N23" s="283" t="s">
        <v>44</v>
      </c>
      <c r="O23" s="70" t="s">
        <v>51</v>
      </c>
      <c r="P23" s="72" t="s">
        <v>219</v>
      </c>
      <c r="Q23" s="72" t="s">
        <v>218</v>
      </c>
      <c r="R23" s="283" t="s">
        <v>44</v>
      </c>
      <c r="S23" s="70" t="s">
        <v>51</v>
      </c>
      <c r="T23" s="72" t="s">
        <v>219</v>
      </c>
      <c r="U23" s="72" t="s">
        <v>218</v>
      </c>
      <c r="V23" s="283" t="s">
        <v>44</v>
      </c>
      <c r="W23" s="70" t="s">
        <v>51</v>
      </c>
      <c r="X23" s="72" t="s">
        <v>219</v>
      </c>
      <c r="Y23" s="72" t="s">
        <v>218</v>
      </c>
      <c r="Z23" s="283" t="s">
        <v>44</v>
      </c>
      <c r="AA23" s="70" t="s">
        <v>51</v>
      </c>
      <c r="AB23" s="72" t="s">
        <v>219</v>
      </c>
      <c r="AC23" s="72" t="s">
        <v>218</v>
      </c>
      <c r="AD23" s="283" t="s">
        <v>44</v>
      </c>
      <c r="AE23" s="209" t="s">
        <v>51</v>
      </c>
      <c r="AF23" s="72" t="s">
        <v>219</v>
      </c>
      <c r="AG23" s="72" t="s">
        <v>218</v>
      </c>
      <c r="AH23" s="283" t="s">
        <v>44</v>
      </c>
      <c r="AI23" s="209" t="s">
        <v>51</v>
      </c>
      <c r="AJ23" s="72" t="s">
        <v>219</v>
      </c>
      <c r="AK23" s="72" t="s">
        <v>218</v>
      </c>
      <c r="AL23" s="283" t="s">
        <v>44</v>
      </c>
      <c r="AM23" s="72"/>
      <c r="AN23" s="393"/>
      <c r="AO23" s="394"/>
    </row>
    <row r="24" spans="1:71" x14ac:dyDescent="0.2">
      <c r="B24" s="61"/>
      <c r="C24" s="34"/>
      <c r="D24" s="274"/>
      <c r="E24" s="35"/>
      <c r="F24" s="35"/>
      <c r="G24" s="460"/>
      <c r="H24" s="461">
        <f>G24*F24</f>
        <v>0</v>
      </c>
      <c r="I24" s="64"/>
      <c r="J24" s="273"/>
      <c r="K24" s="37"/>
      <c r="L24" s="466"/>
      <c r="M24" s="466"/>
      <c r="N24" s="467">
        <f>K24*M24</f>
        <v>0</v>
      </c>
      <c r="O24" s="37"/>
      <c r="P24" s="466"/>
      <c r="Q24" s="466"/>
      <c r="R24" s="467">
        <f>O24*Q24</f>
        <v>0</v>
      </c>
      <c r="S24" s="37"/>
      <c r="T24" s="466"/>
      <c r="U24" s="466"/>
      <c r="V24" s="467">
        <f>S24*U24</f>
        <v>0</v>
      </c>
      <c r="W24" s="37"/>
      <c r="X24" s="466"/>
      <c r="Y24" s="466"/>
      <c r="Z24" s="467">
        <f>W24*Y24</f>
        <v>0</v>
      </c>
      <c r="AA24" s="37"/>
      <c r="AB24" s="466"/>
      <c r="AC24" s="466"/>
      <c r="AD24" s="467">
        <f>AA24*AC24</f>
        <v>0</v>
      </c>
      <c r="AE24" s="37"/>
      <c r="AF24" s="466"/>
      <c r="AG24" s="466"/>
      <c r="AH24" s="467">
        <f>AE24*AG24</f>
        <v>0</v>
      </c>
      <c r="AI24" s="37"/>
      <c r="AJ24" s="466"/>
      <c r="AK24" s="466"/>
      <c r="AL24" s="467">
        <f>AI24*AK24</f>
        <v>0</v>
      </c>
      <c r="AM24" s="467">
        <f>SUM(N24,R24,V24,Z24,AD24,AH24,AL24)</f>
        <v>0</v>
      </c>
      <c r="AN24" s="500"/>
      <c r="AO24" s="501">
        <f>H24-AM24</f>
        <v>0</v>
      </c>
    </row>
    <row r="25" spans="1:71" x14ac:dyDescent="0.2">
      <c r="B25" s="61"/>
      <c r="C25" s="34"/>
      <c r="D25" s="274"/>
      <c r="E25" s="35"/>
      <c r="F25" s="35"/>
      <c r="G25" s="460"/>
      <c r="H25" s="461">
        <f t="shared" ref="H25:H89" si="0">G25*F25</f>
        <v>0</v>
      </c>
      <c r="I25" s="64"/>
      <c r="J25" s="273"/>
      <c r="K25" s="37"/>
      <c r="L25" s="466"/>
      <c r="M25" s="466"/>
      <c r="N25" s="467">
        <f t="shared" ref="N25:N159" si="1">K25*M25</f>
        <v>0</v>
      </c>
      <c r="O25" s="37"/>
      <c r="P25" s="466"/>
      <c r="Q25" s="466"/>
      <c r="R25" s="467">
        <f t="shared" ref="R25:R159" si="2">O25*Q25</f>
        <v>0</v>
      </c>
      <c r="S25" s="37"/>
      <c r="T25" s="466"/>
      <c r="U25" s="466"/>
      <c r="V25" s="467">
        <f t="shared" ref="V25:V159" si="3">S25*U25</f>
        <v>0</v>
      </c>
      <c r="W25" s="37"/>
      <c r="X25" s="466"/>
      <c r="Y25" s="466"/>
      <c r="Z25" s="467">
        <f t="shared" ref="Z25:Z159" si="4">W25*Y25</f>
        <v>0</v>
      </c>
      <c r="AA25" s="37"/>
      <c r="AB25" s="466"/>
      <c r="AC25" s="466"/>
      <c r="AD25" s="467">
        <f t="shared" ref="AD25:AD159" si="5">AA25*AC25</f>
        <v>0</v>
      </c>
      <c r="AE25" s="37"/>
      <c r="AF25" s="466"/>
      <c r="AG25" s="466"/>
      <c r="AH25" s="467">
        <f t="shared" ref="AH25:AH159" si="6">AE25*AG25</f>
        <v>0</v>
      </c>
      <c r="AI25" s="37"/>
      <c r="AJ25" s="466"/>
      <c r="AK25" s="466"/>
      <c r="AL25" s="467">
        <f t="shared" ref="AL25:AL159" si="7">AI25*AK25</f>
        <v>0</v>
      </c>
      <c r="AM25" s="467">
        <f t="shared" ref="AM25:AM159" si="8">SUM(N25,R25,V25,Z25,AD25,AH25,AL25)</f>
        <v>0</v>
      </c>
      <c r="AN25" s="500"/>
      <c r="AO25" s="501">
        <f t="shared" ref="AO25:AO88" si="9">H25-AM25</f>
        <v>0</v>
      </c>
    </row>
    <row r="26" spans="1:71" x14ac:dyDescent="0.2">
      <c r="B26" s="61"/>
      <c r="C26" s="34"/>
      <c r="D26" s="274"/>
      <c r="E26" s="35"/>
      <c r="F26" s="35"/>
      <c r="G26" s="460"/>
      <c r="H26" s="461">
        <f t="shared" si="0"/>
        <v>0</v>
      </c>
      <c r="I26" s="64"/>
      <c r="J26" s="273"/>
      <c r="K26" s="37"/>
      <c r="L26" s="466"/>
      <c r="M26" s="466"/>
      <c r="N26" s="467">
        <f t="shared" si="1"/>
        <v>0</v>
      </c>
      <c r="O26" s="37"/>
      <c r="P26" s="466"/>
      <c r="Q26" s="466"/>
      <c r="R26" s="467">
        <f t="shared" si="2"/>
        <v>0</v>
      </c>
      <c r="S26" s="37"/>
      <c r="T26" s="466"/>
      <c r="U26" s="466"/>
      <c r="V26" s="467">
        <f t="shared" si="3"/>
        <v>0</v>
      </c>
      <c r="W26" s="37"/>
      <c r="X26" s="466"/>
      <c r="Y26" s="466"/>
      <c r="Z26" s="467">
        <f t="shared" si="4"/>
        <v>0</v>
      </c>
      <c r="AA26" s="37"/>
      <c r="AB26" s="466"/>
      <c r="AC26" s="466"/>
      <c r="AD26" s="467">
        <f t="shared" si="5"/>
        <v>0</v>
      </c>
      <c r="AE26" s="37"/>
      <c r="AF26" s="466"/>
      <c r="AG26" s="466"/>
      <c r="AH26" s="467">
        <f t="shared" si="6"/>
        <v>0</v>
      </c>
      <c r="AI26" s="37"/>
      <c r="AJ26" s="466"/>
      <c r="AK26" s="466"/>
      <c r="AL26" s="467">
        <f t="shared" si="7"/>
        <v>0</v>
      </c>
      <c r="AM26" s="467">
        <f t="shared" si="8"/>
        <v>0</v>
      </c>
      <c r="AN26" s="500"/>
      <c r="AO26" s="501">
        <f t="shared" si="9"/>
        <v>0</v>
      </c>
    </row>
    <row r="27" spans="1:71" x14ac:dyDescent="0.2">
      <c r="B27" s="61"/>
      <c r="C27" s="34"/>
      <c r="D27" s="274"/>
      <c r="E27" s="35"/>
      <c r="F27" s="35"/>
      <c r="G27" s="460"/>
      <c r="H27" s="461">
        <f t="shared" si="0"/>
        <v>0</v>
      </c>
      <c r="I27" s="64"/>
      <c r="J27" s="273"/>
      <c r="K27" s="37"/>
      <c r="L27" s="466"/>
      <c r="M27" s="466"/>
      <c r="N27" s="467">
        <f t="shared" si="1"/>
        <v>0</v>
      </c>
      <c r="O27" s="37"/>
      <c r="P27" s="466"/>
      <c r="Q27" s="466"/>
      <c r="R27" s="467">
        <f t="shared" si="2"/>
        <v>0</v>
      </c>
      <c r="S27" s="37"/>
      <c r="T27" s="466"/>
      <c r="U27" s="466"/>
      <c r="V27" s="467">
        <f t="shared" si="3"/>
        <v>0</v>
      </c>
      <c r="W27" s="37"/>
      <c r="X27" s="466"/>
      <c r="Y27" s="466"/>
      <c r="Z27" s="467">
        <f t="shared" si="4"/>
        <v>0</v>
      </c>
      <c r="AA27" s="37"/>
      <c r="AB27" s="466"/>
      <c r="AC27" s="466"/>
      <c r="AD27" s="467">
        <f t="shared" si="5"/>
        <v>0</v>
      </c>
      <c r="AE27" s="37"/>
      <c r="AF27" s="466"/>
      <c r="AG27" s="466"/>
      <c r="AH27" s="467">
        <f t="shared" si="6"/>
        <v>0</v>
      </c>
      <c r="AI27" s="37"/>
      <c r="AJ27" s="466"/>
      <c r="AK27" s="466"/>
      <c r="AL27" s="467">
        <f t="shared" si="7"/>
        <v>0</v>
      </c>
      <c r="AM27" s="467">
        <f t="shared" si="8"/>
        <v>0</v>
      </c>
      <c r="AN27" s="500"/>
      <c r="AO27" s="501">
        <f t="shared" si="9"/>
        <v>0</v>
      </c>
    </row>
    <row r="28" spans="1:71" x14ac:dyDescent="0.2">
      <c r="B28" s="61"/>
      <c r="C28" s="34"/>
      <c r="D28" s="274"/>
      <c r="E28" s="35"/>
      <c r="F28" s="35"/>
      <c r="G28" s="460"/>
      <c r="H28" s="461">
        <f t="shared" si="0"/>
        <v>0</v>
      </c>
      <c r="I28" s="64"/>
      <c r="J28" s="273"/>
      <c r="K28" s="37"/>
      <c r="L28" s="466"/>
      <c r="M28" s="466"/>
      <c r="N28" s="467">
        <f t="shared" si="1"/>
        <v>0</v>
      </c>
      <c r="O28" s="37"/>
      <c r="P28" s="466"/>
      <c r="Q28" s="466"/>
      <c r="R28" s="467">
        <f t="shared" si="2"/>
        <v>0</v>
      </c>
      <c r="S28" s="37"/>
      <c r="T28" s="466"/>
      <c r="U28" s="466"/>
      <c r="V28" s="467">
        <f t="shared" si="3"/>
        <v>0</v>
      </c>
      <c r="W28" s="37"/>
      <c r="X28" s="466"/>
      <c r="Y28" s="466"/>
      <c r="Z28" s="467">
        <f t="shared" si="4"/>
        <v>0</v>
      </c>
      <c r="AA28" s="37"/>
      <c r="AB28" s="466"/>
      <c r="AC28" s="466"/>
      <c r="AD28" s="467">
        <f t="shared" si="5"/>
        <v>0</v>
      </c>
      <c r="AE28" s="37"/>
      <c r="AF28" s="466"/>
      <c r="AG28" s="466"/>
      <c r="AH28" s="467">
        <f t="shared" si="6"/>
        <v>0</v>
      </c>
      <c r="AI28" s="37"/>
      <c r="AJ28" s="466"/>
      <c r="AK28" s="466"/>
      <c r="AL28" s="467">
        <f t="shared" si="7"/>
        <v>0</v>
      </c>
      <c r="AM28" s="467">
        <f t="shared" si="8"/>
        <v>0</v>
      </c>
      <c r="AN28" s="500"/>
      <c r="AO28" s="501">
        <f t="shared" si="9"/>
        <v>0</v>
      </c>
    </row>
    <row r="29" spans="1:71" x14ac:dyDescent="0.2">
      <c r="B29" s="61"/>
      <c r="C29" s="34"/>
      <c r="D29" s="274"/>
      <c r="E29" s="35"/>
      <c r="F29" s="35"/>
      <c r="G29" s="460"/>
      <c r="H29" s="461">
        <f t="shared" si="0"/>
        <v>0</v>
      </c>
      <c r="I29" s="64"/>
      <c r="J29" s="273"/>
      <c r="K29" s="37"/>
      <c r="L29" s="466"/>
      <c r="M29" s="466"/>
      <c r="N29" s="467">
        <f t="shared" si="1"/>
        <v>0</v>
      </c>
      <c r="O29" s="37"/>
      <c r="P29" s="466"/>
      <c r="Q29" s="466"/>
      <c r="R29" s="467">
        <f t="shared" si="2"/>
        <v>0</v>
      </c>
      <c r="S29" s="37"/>
      <c r="T29" s="466"/>
      <c r="U29" s="466"/>
      <c r="V29" s="467">
        <f t="shared" si="3"/>
        <v>0</v>
      </c>
      <c r="W29" s="37"/>
      <c r="X29" s="466"/>
      <c r="Y29" s="466"/>
      <c r="Z29" s="467">
        <f t="shared" si="4"/>
        <v>0</v>
      </c>
      <c r="AA29" s="37"/>
      <c r="AB29" s="466"/>
      <c r="AC29" s="466"/>
      <c r="AD29" s="467">
        <f t="shared" si="5"/>
        <v>0</v>
      </c>
      <c r="AE29" s="37"/>
      <c r="AF29" s="466"/>
      <c r="AG29" s="466"/>
      <c r="AH29" s="467">
        <f t="shared" si="6"/>
        <v>0</v>
      </c>
      <c r="AI29" s="37"/>
      <c r="AJ29" s="466"/>
      <c r="AK29" s="466"/>
      <c r="AL29" s="467">
        <f t="shared" si="7"/>
        <v>0</v>
      </c>
      <c r="AM29" s="467">
        <f t="shared" si="8"/>
        <v>0</v>
      </c>
      <c r="AN29" s="500"/>
      <c r="AO29" s="501">
        <f t="shared" si="9"/>
        <v>0</v>
      </c>
    </row>
    <row r="30" spans="1:71" x14ac:dyDescent="0.2">
      <c r="B30" s="61"/>
      <c r="C30" s="34"/>
      <c r="D30" s="274"/>
      <c r="E30" s="35"/>
      <c r="F30" s="35"/>
      <c r="G30" s="460"/>
      <c r="H30" s="461">
        <f t="shared" si="0"/>
        <v>0</v>
      </c>
      <c r="I30" s="64"/>
      <c r="J30" s="273"/>
      <c r="K30" s="37"/>
      <c r="L30" s="466"/>
      <c r="M30" s="466"/>
      <c r="N30" s="467">
        <f t="shared" si="1"/>
        <v>0</v>
      </c>
      <c r="O30" s="37"/>
      <c r="P30" s="466"/>
      <c r="Q30" s="466"/>
      <c r="R30" s="467">
        <f t="shared" si="2"/>
        <v>0</v>
      </c>
      <c r="S30" s="37"/>
      <c r="T30" s="466"/>
      <c r="U30" s="466"/>
      <c r="V30" s="467">
        <f t="shared" si="3"/>
        <v>0</v>
      </c>
      <c r="W30" s="37"/>
      <c r="X30" s="466"/>
      <c r="Y30" s="466"/>
      <c r="Z30" s="467">
        <f t="shared" si="4"/>
        <v>0</v>
      </c>
      <c r="AA30" s="37"/>
      <c r="AB30" s="466"/>
      <c r="AC30" s="466"/>
      <c r="AD30" s="467">
        <f t="shared" si="5"/>
        <v>0</v>
      </c>
      <c r="AE30" s="37"/>
      <c r="AF30" s="466"/>
      <c r="AG30" s="466"/>
      <c r="AH30" s="467">
        <f t="shared" si="6"/>
        <v>0</v>
      </c>
      <c r="AI30" s="37"/>
      <c r="AJ30" s="466"/>
      <c r="AK30" s="466"/>
      <c r="AL30" s="467">
        <f t="shared" si="7"/>
        <v>0</v>
      </c>
      <c r="AM30" s="467">
        <f t="shared" si="8"/>
        <v>0</v>
      </c>
      <c r="AN30" s="500"/>
      <c r="AO30" s="501">
        <f t="shared" si="9"/>
        <v>0</v>
      </c>
    </row>
    <row r="31" spans="1:71" x14ac:dyDescent="0.2">
      <c r="B31" s="61"/>
      <c r="C31" s="34"/>
      <c r="D31" s="274"/>
      <c r="E31" s="35"/>
      <c r="F31" s="35"/>
      <c r="G31" s="460"/>
      <c r="H31" s="461">
        <f t="shared" si="0"/>
        <v>0</v>
      </c>
      <c r="I31" s="64"/>
      <c r="J31" s="273"/>
      <c r="K31" s="37"/>
      <c r="L31" s="466"/>
      <c r="M31" s="466"/>
      <c r="N31" s="467">
        <f t="shared" si="1"/>
        <v>0</v>
      </c>
      <c r="O31" s="37"/>
      <c r="P31" s="466"/>
      <c r="Q31" s="466"/>
      <c r="R31" s="467">
        <f t="shared" si="2"/>
        <v>0</v>
      </c>
      <c r="S31" s="37"/>
      <c r="T31" s="466"/>
      <c r="U31" s="466"/>
      <c r="V31" s="467">
        <f t="shared" si="3"/>
        <v>0</v>
      </c>
      <c r="W31" s="37"/>
      <c r="X31" s="466"/>
      <c r="Y31" s="466"/>
      <c r="Z31" s="467">
        <f t="shared" si="4"/>
        <v>0</v>
      </c>
      <c r="AA31" s="37"/>
      <c r="AB31" s="466"/>
      <c r="AC31" s="466"/>
      <c r="AD31" s="467">
        <f t="shared" si="5"/>
        <v>0</v>
      </c>
      <c r="AE31" s="37"/>
      <c r="AF31" s="466"/>
      <c r="AG31" s="466"/>
      <c r="AH31" s="467">
        <f t="shared" si="6"/>
        <v>0</v>
      </c>
      <c r="AI31" s="37"/>
      <c r="AJ31" s="466"/>
      <c r="AK31" s="466"/>
      <c r="AL31" s="467">
        <f t="shared" si="7"/>
        <v>0</v>
      </c>
      <c r="AM31" s="467">
        <f t="shared" si="8"/>
        <v>0</v>
      </c>
      <c r="AN31" s="500"/>
      <c r="AO31" s="501">
        <f t="shared" si="9"/>
        <v>0</v>
      </c>
    </row>
    <row r="32" spans="1:71" x14ac:dyDescent="0.2">
      <c r="B32" s="61"/>
      <c r="C32" s="34"/>
      <c r="D32" s="274"/>
      <c r="E32" s="35"/>
      <c r="F32" s="35"/>
      <c r="G32" s="460"/>
      <c r="H32" s="461">
        <f t="shared" si="0"/>
        <v>0</v>
      </c>
      <c r="I32" s="64"/>
      <c r="J32" s="273"/>
      <c r="K32" s="37"/>
      <c r="L32" s="466"/>
      <c r="M32" s="466"/>
      <c r="N32" s="467">
        <f t="shared" si="1"/>
        <v>0</v>
      </c>
      <c r="O32" s="37"/>
      <c r="P32" s="466"/>
      <c r="Q32" s="466"/>
      <c r="R32" s="467">
        <f t="shared" si="2"/>
        <v>0</v>
      </c>
      <c r="S32" s="37"/>
      <c r="T32" s="466"/>
      <c r="U32" s="466"/>
      <c r="V32" s="467">
        <f t="shared" si="3"/>
        <v>0</v>
      </c>
      <c r="W32" s="37"/>
      <c r="X32" s="466"/>
      <c r="Y32" s="466"/>
      <c r="Z32" s="467">
        <f t="shared" si="4"/>
        <v>0</v>
      </c>
      <c r="AA32" s="37"/>
      <c r="AB32" s="466"/>
      <c r="AC32" s="466"/>
      <c r="AD32" s="467">
        <f t="shared" si="5"/>
        <v>0</v>
      </c>
      <c r="AE32" s="37"/>
      <c r="AF32" s="466"/>
      <c r="AG32" s="466"/>
      <c r="AH32" s="467">
        <f t="shared" si="6"/>
        <v>0</v>
      </c>
      <c r="AI32" s="37"/>
      <c r="AJ32" s="466"/>
      <c r="AK32" s="466"/>
      <c r="AL32" s="467">
        <f t="shared" si="7"/>
        <v>0</v>
      </c>
      <c r="AM32" s="467">
        <f t="shared" si="8"/>
        <v>0</v>
      </c>
      <c r="AN32" s="500"/>
      <c r="AO32" s="501">
        <f t="shared" si="9"/>
        <v>0</v>
      </c>
    </row>
    <row r="33" spans="2:41" x14ac:dyDescent="0.2">
      <c r="B33" s="61"/>
      <c r="C33" s="34"/>
      <c r="D33" s="274"/>
      <c r="E33" s="35"/>
      <c r="F33" s="35"/>
      <c r="G33" s="460"/>
      <c r="H33" s="461">
        <f t="shared" si="0"/>
        <v>0</v>
      </c>
      <c r="I33" s="64"/>
      <c r="J33" s="273"/>
      <c r="K33" s="37"/>
      <c r="L33" s="466"/>
      <c r="M33" s="466"/>
      <c r="N33" s="467">
        <f t="shared" si="1"/>
        <v>0</v>
      </c>
      <c r="O33" s="37"/>
      <c r="P33" s="466"/>
      <c r="Q33" s="466"/>
      <c r="R33" s="467">
        <f t="shared" si="2"/>
        <v>0</v>
      </c>
      <c r="S33" s="37"/>
      <c r="T33" s="466"/>
      <c r="U33" s="466"/>
      <c r="V33" s="467">
        <f t="shared" si="3"/>
        <v>0</v>
      </c>
      <c r="W33" s="37"/>
      <c r="X33" s="466"/>
      <c r="Y33" s="466"/>
      <c r="Z33" s="467">
        <f t="shared" si="4"/>
        <v>0</v>
      </c>
      <c r="AA33" s="37"/>
      <c r="AB33" s="466"/>
      <c r="AC33" s="466"/>
      <c r="AD33" s="467">
        <f t="shared" si="5"/>
        <v>0</v>
      </c>
      <c r="AE33" s="37"/>
      <c r="AF33" s="466"/>
      <c r="AG33" s="466"/>
      <c r="AH33" s="467">
        <f t="shared" si="6"/>
        <v>0</v>
      </c>
      <c r="AI33" s="37"/>
      <c r="AJ33" s="466"/>
      <c r="AK33" s="466"/>
      <c r="AL33" s="467">
        <f t="shared" si="7"/>
        <v>0</v>
      </c>
      <c r="AM33" s="467">
        <f t="shared" si="8"/>
        <v>0</v>
      </c>
      <c r="AN33" s="500"/>
      <c r="AO33" s="501">
        <f t="shared" si="9"/>
        <v>0</v>
      </c>
    </row>
    <row r="34" spans="2:41" x14ac:dyDescent="0.2">
      <c r="B34" s="61"/>
      <c r="C34" s="34"/>
      <c r="D34" s="274"/>
      <c r="E34" s="35"/>
      <c r="F34" s="35"/>
      <c r="G34" s="460"/>
      <c r="H34" s="461">
        <f t="shared" si="0"/>
        <v>0</v>
      </c>
      <c r="I34" s="64"/>
      <c r="J34" s="273"/>
      <c r="K34" s="37"/>
      <c r="L34" s="466"/>
      <c r="M34" s="466"/>
      <c r="N34" s="467">
        <f t="shared" si="1"/>
        <v>0</v>
      </c>
      <c r="O34" s="37"/>
      <c r="P34" s="466"/>
      <c r="Q34" s="466"/>
      <c r="R34" s="467">
        <f t="shared" si="2"/>
        <v>0</v>
      </c>
      <c r="S34" s="37"/>
      <c r="T34" s="466"/>
      <c r="U34" s="466"/>
      <c r="V34" s="467">
        <f t="shared" si="3"/>
        <v>0</v>
      </c>
      <c r="W34" s="37"/>
      <c r="X34" s="466"/>
      <c r="Y34" s="466"/>
      <c r="Z34" s="467">
        <f t="shared" si="4"/>
        <v>0</v>
      </c>
      <c r="AA34" s="37"/>
      <c r="AB34" s="466"/>
      <c r="AC34" s="466"/>
      <c r="AD34" s="467">
        <f t="shared" si="5"/>
        <v>0</v>
      </c>
      <c r="AE34" s="37"/>
      <c r="AF34" s="466"/>
      <c r="AG34" s="466"/>
      <c r="AH34" s="467">
        <f t="shared" si="6"/>
        <v>0</v>
      </c>
      <c r="AI34" s="37"/>
      <c r="AJ34" s="466"/>
      <c r="AK34" s="466"/>
      <c r="AL34" s="467">
        <f t="shared" si="7"/>
        <v>0</v>
      </c>
      <c r="AM34" s="467">
        <f t="shared" si="8"/>
        <v>0</v>
      </c>
      <c r="AN34" s="500"/>
      <c r="AO34" s="501">
        <f t="shared" si="9"/>
        <v>0</v>
      </c>
    </row>
    <row r="35" spans="2:41" x14ac:dyDescent="0.2">
      <c r="B35" s="61"/>
      <c r="C35" s="34"/>
      <c r="D35" s="274"/>
      <c r="E35" s="35"/>
      <c r="F35" s="35"/>
      <c r="G35" s="460"/>
      <c r="H35" s="461">
        <f t="shared" si="0"/>
        <v>0</v>
      </c>
      <c r="I35" s="64"/>
      <c r="J35" s="273"/>
      <c r="K35" s="37"/>
      <c r="L35" s="466"/>
      <c r="M35" s="466"/>
      <c r="N35" s="467">
        <f t="shared" si="1"/>
        <v>0</v>
      </c>
      <c r="O35" s="37"/>
      <c r="P35" s="466"/>
      <c r="Q35" s="466"/>
      <c r="R35" s="467">
        <f t="shared" si="2"/>
        <v>0</v>
      </c>
      <c r="S35" s="37"/>
      <c r="T35" s="466"/>
      <c r="U35" s="466"/>
      <c r="V35" s="467">
        <f t="shared" si="3"/>
        <v>0</v>
      </c>
      <c r="W35" s="37"/>
      <c r="X35" s="466"/>
      <c r="Y35" s="466"/>
      <c r="Z35" s="467">
        <f t="shared" si="4"/>
        <v>0</v>
      </c>
      <c r="AA35" s="37"/>
      <c r="AB35" s="466"/>
      <c r="AC35" s="466"/>
      <c r="AD35" s="467">
        <f t="shared" si="5"/>
        <v>0</v>
      </c>
      <c r="AE35" s="37"/>
      <c r="AF35" s="466"/>
      <c r="AG35" s="466"/>
      <c r="AH35" s="467">
        <f t="shared" si="6"/>
        <v>0</v>
      </c>
      <c r="AI35" s="37"/>
      <c r="AJ35" s="466"/>
      <c r="AK35" s="466"/>
      <c r="AL35" s="467">
        <f t="shared" si="7"/>
        <v>0</v>
      </c>
      <c r="AM35" s="467">
        <f t="shared" si="8"/>
        <v>0</v>
      </c>
      <c r="AN35" s="500"/>
      <c r="AO35" s="501">
        <f t="shared" si="9"/>
        <v>0</v>
      </c>
    </row>
    <row r="36" spans="2:41" x14ac:dyDescent="0.2">
      <c r="B36" s="61"/>
      <c r="C36" s="34"/>
      <c r="D36" s="274"/>
      <c r="E36" s="35"/>
      <c r="F36" s="35"/>
      <c r="G36" s="460"/>
      <c r="H36" s="461">
        <f t="shared" si="0"/>
        <v>0</v>
      </c>
      <c r="I36" s="64"/>
      <c r="J36" s="273"/>
      <c r="K36" s="37"/>
      <c r="L36" s="466"/>
      <c r="M36" s="466"/>
      <c r="N36" s="467">
        <f t="shared" si="1"/>
        <v>0</v>
      </c>
      <c r="O36" s="37"/>
      <c r="P36" s="466"/>
      <c r="Q36" s="466"/>
      <c r="R36" s="467">
        <f t="shared" si="2"/>
        <v>0</v>
      </c>
      <c r="S36" s="37"/>
      <c r="T36" s="466"/>
      <c r="U36" s="466"/>
      <c r="V36" s="467">
        <f t="shared" si="3"/>
        <v>0</v>
      </c>
      <c r="W36" s="37"/>
      <c r="X36" s="466"/>
      <c r="Y36" s="466"/>
      <c r="Z36" s="467">
        <f t="shared" si="4"/>
        <v>0</v>
      </c>
      <c r="AA36" s="37"/>
      <c r="AB36" s="466"/>
      <c r="AC36" s="466"/>
      <c r="AD36" s="467">
        <f t="shared" si="5"/>
        <v>0</v>
      </c>
      <c r="AE36" s="37"/>
      <c r="AF36" s="466"/>
      <c r="AG36" s="466"/>
      <c r="AH36" s="467">
        <f t="shared" si="6"/>
        <v>0</v>
      </c>
      <c r="AI36" s="37"/>
      <c r="AJ36" s="466"/>
      <c r="AK36" s="466"/>
      <c r="AL36" s="467">
        <f t="shared" si="7"/>
        <v>0</v>
      </c>
      <c r="AM36" s="467">
        <f t="shared" si="8"/>
        <v>0</v>
      </c>
      <c r="AN36" s="500"/>
      <c r="AO36" s="501">
        <f t="shared" si="9"/>
        <v>0</v>
      </c>
    </row>
    <row r="37" spans="2:41" x14ac:dyDescent="0.2">
      <c r="B37" s="61"/>
      <c r="C37" s="34"/>
      <c r="D37" s="274"/>
      <c r="E37" s="35"/>
      <c r="F37" s="35"/>
      <c r="G37" s="460"/>
      <c r="H37" s="461">
        <f t="shared" si="0"/>
        <v>0</v>
      </c>
      <c r="I37" s="64"/>
      <c r="J37" s="273"/>
      <c r="K37" s="37"/>
      <c r="L37" s="466"/>
      <c r="M37" s="466"/>
      <c r="N37" s="467">
        <f t="shared" si="1"/>
        <v>0</v>
      </c>
      <c r="O37" s="37"/>
      <c r="P37" s="466"/>
      <c r="Q37" s="466"/>
      <c r="R37" s="467">
        <f t="shared" si="2"/>
        <v>0</v>
      </c>
      <c r="S37" s="37"/>
      <c r="T37" s="466"/>
      <c r="U37" s="466"/>
      <c r="V37" s="467">
        <f t="shared" si="3"/>
        <v>0</v>
      </c>
      <c r="W37" s="37"/>
      <c r="X37" s="466"/>
      <c r="Y37" s="466"/>
      <c r="Z37" s="467">
        <f t="shared" si="4"/>
        <v>0</v>
      </c>
      <c r="AA37" s="37"/>
      <c r="AB37" s="466"/>
      <c r="AC37" s="466"/>
      <c r="AD37" s="467">
        <f t="shared" si="5"/>
        <v>0</v>
      </c>
      <c r="AE37" s="37"/>
      <c r="AF37" s="466"/>
      <c r="AG37" s="466"/>
      <c r="AH37" s="467">
        <f t="shared" si="6"/>
        <v>0</v>
      </c>
      <c r="AI37" s="37"/>
      <c r="AJ37" s="466"/>
      <c r="AK37" s="466"/>
      <c r="AL37" s="467">
        <f t="shared" si="7"/>
        <v>0</v>
      </c>
      <c r="AM37" s="467">
        <f t="shared" si="8"/>
        <v>0</v>
      </c>
      <c r="AN37" s="500"/>
      <c r="AO37" s="501">
        <f t="shared" si="9"/>
        <v>0</v>
      </c>
    </row>
    <row r="38" spans="2:41" x14ac:dyDescent="0.2">
      <c r="B38" s="61"/>
      <c r="C38" s="34"/>
      <c r="D38" s="274"/>
      <c r="E38" s="35"/>
      <c r="F38" s="35"/>
      <c r="G38" s="460"/>
      <c r="H38" s="461">
        <f t="shared" si="0"/>
        <v>0</v>
      </c>
      <c r="I38" s="64"/>
      <c r="J38" s="273"/>
      <c r="K38" s="37"/>
      <c r="L38" s="466"/>
      <c r="M38" s="466"/>
      <c r="N38" s="467">
        <f t="shared" si="1"/>
        <v>0</v>
      </c>
      <c r="O38" s="37"/>
      <c r="P38" s="466"/>
      <c r="Q38" s="466"/>
      <c r="R38" s="467">
        <f t="shared" si="2"/>
        <v>0</v>
      </c>
      <c r="S38" s="37"/>
      <c r="T38" s="466"/>
      <c r="U38" s="466"/>
      <c r="V38" s="467">
        <f t="shared" si="3"/>
        <v>0</v>
      </c>
      <c r="W38" s="37"/>
      <c r="X38" s="466"/>
      <c r="Y38" s="466"/>
      <c r="Z38" s="467">
        <f t="shared" si="4"/>
        <v>0</v>
      </c>
      <c r="AA38" s="37"/>
      <c r="AB38" s="466"/>
      <c r="AC38" s="466"/>
      <c r="AD38" s="467">
        <f t="shared" si="5"/>
        <v>0</v>
      </c>
      <c r="AE38" s="37"/>
      <c r="AF38" s="466"/>
      <c r="AG38" s="466"/>
      <c r="AH38" s="467">
        <f t="shared" si="6"/>
        <v>0</v>
      </c>
      <c r="AI38" s="37"/>
      <c r="AJ38" s="466"/>
      <c r="AK38" s="466"/>
      <c r="AL38" s="467">
        <f t="shared" si="7"/>
        <v>0</v>
      </c>
      <c r="AM38" s="467">
        <f t="shared" si="8"/>
        <v>0</v>
      </c>
      <c r="AN38" s="500"/>
      <c r="AO38" s="501">
        <f t="shared" si="9"/>
        <v>0</v>
      </c>
    </row>
    <row r="39" spans="2:41" x14ac:dyDescent="0.2">
      <c r="B39" s="61"/>
      <c r="C39" s="34"/>
      <c r="D39" s="274"/>
      <c r="E39" s="35"/>
      <c r="F39" s="35"/>
      <c r="G39" s="460"/>
      <c r="H39" s="461">
        <f t="shared" si="0"/>
        <v>0</v>
      </c>
      <c r="I39" s="64"/>
      <c r="J39" s="273"/>
      <c r="K39" s="37"/>
      <c r="L39" s="466"/>
      <c r="M39" s="466"/>
      <c r="N39" s="467">
        <f t="shared" si="1"/>
        <v>0</v>
      </c>
      <c r="O39" s="37"/>
      <c r="P39" s="466"/>
      <c r="Q39" s="466"/>
      <c r="R39" s="467">
        <f t="shared" si="2"/>
        <v>0</v>
      </c>
      <c r="S39" s="37"/>
      <c r="T39" s="466"/>
      <c r="U39" s="466"/>
      <c r="V39" s="467">
        <f t="shared" si="3"/>
        <v>0</v>
      </c>
      <c r="W39" s="37"/>
      <c r="X39" s="466"/>
      <c r="Y39" s="466"/>
      <c r="Z39" s="467">
        <f t="shared" si="4"/>
        <v>0</v>
      </c>
      <c r="AA39" s="37"/>
      <c r="AB39" s="466"/>
      <c r="AC39" s="466"/>
      <c r="AD39" s="467">
        <f t="shared" si="5"/>
        <v>0</v>
      </c>
      <c r="AE39" s="37"/>
      <c r="AF39" s="466"/>
      <c r="AG39" s="466"/>
      <c r="AH39" s="467">
        <f t="shared" si="6"/>
        <v>0</v>
      </c>
      <c r="AI39" s="37"/>
      <c r="AJ39" s="466"/>
      <c r="AK39" s="466"/>
      <c r="AL39" s="467">
        <f t="shared" si="7"/>
        <v>0</v>
      </c>
      <c r="AM39" s="467">
        <f t="shared" si="8"/>
        <v>0</v>
      </c>
      <c r="AN39" s="500"/>
      <c r="AO39" s="501">
        <f t="shared" si="9"/>
        <v>0</v>
      </c>
    </row>
    <row r="40" spans="2:41" x14ac:dyDescent="0.2">
      <c r="B40" s="61"/>
      <c r="C40" s="34"/>
      <c r="D40" s="274"/>
      <c r="E40" s="35"/>
      <c r="F40" s="35"/>
      <c r="G40" s="460"/>
      <c r="H40" s="461">
        <f t="shared" si="0"/>
        <v>0</v>
      </c>
      <c r="I40" s="64"/>
      <c r="J40" s="273"/>
      <c r="K40" s="37"/>
      <c r="L40" s="466"/>
      <c r="M40" s="466"/>
      <c r="N40" s="467">
        <f t="shared" si="1"/>
        <v>0</v>
      </c>
      <c r="O40" s="37"/>
      <c r="P40" s="466"/>
      <c r="Q40" s="466"/>
      <c r="R40" s="467">
        <f t="shared" si="2"/>
        <v>0</v>
      </c>
      <c r="S40" s="37"/>
      <c r="T40" s="466"/>
      <c r="U40" s="466"/>
      <c r="V40" s="467">
        <f t="shared" si="3"/>
        <v>0</v>
      </c>
      <c r="W40" s="37"/>
      <c r="X40" s="466"/>
      <c r="Y40" s="466"/>
      <c r="Z40" s="467">
        <f t="shared" si="4"/>
        <v>0</v>
      </c>
      <c r="AA40" s="37"/>
      <c r="AB40" s="466"/>
      <c r="AC40" s="466"/>
      <c r="AD40" s="467">
        <f t="shared" si="5"/>
        <v>0</v>
      </c>
      <c r="AE40" s="37"/>
      <c r="AF40" s="466"/>
      <c r="AG40" s="466"/>
      <c r="AH40" s="467">
        <f t="shared" si="6"/>
        <v>0</v>
      </c>
      <c r="AI40" s="37"/>
      <c r="AJ40" s="466"/>
      <c r="AK40" s="466"/>
      <c r="AL40" s="467">
        <f t="shared" si="7"/>
        <v>0</v>
      </c>
      <c r="AM40" s="467">
        <f t="shared" si="8"/>
        <v>0</v>
      </c>
      <c r="AN40" s="500"/>
      <c r="AO40" s="501">
        <f t="shared" si="9"/>
        <v>0</v>
      </c>
    </row>
    <row r="41" spans="2:41" x14ac:dyDescent="0.2">
      <c r="B41" s="61"/>
      <c r="C41" s="34"/>
      <c r="D41" s="274"/>
      <c r="E41" s="35"/>
      <c r="F41" s="35"/>
      <c r="G41" s="460"/>
      <c r="H41" s="461">
        <f t="shared" si="0"/>
        <v>0</v>
      </c>
      <c r="I41" s="64"/>
      <c r="J41" s="273"/>
      <c r="K41" s="37"/>
      <c r="L41" s="466"/>
      <c r="M41" s="466"/>
      <c r="N41" s="467">
        <f t="shared" si="1"/>
        <v>0</v>
      </c>
      <c r="O41" s="37"/>
      <c r="P41" s="466"/>
      <c r="Q41" s="466"/>
      <c r="R41" s="467">
        <f t="shared" si="2"/>
        <v>0</v>
      </c>
      <c r="S41" s="37"/>
      <c r="T41" s="466"/>
      <c r="U41" s="466"/>
      <c r="V41" s="467">
        <f t="shared" si="3"/>
        <v>0</v>
      </c>
      <c r="W41" s="37"/>
      <c r="X41" s="466"/>
      <c r="Y41" s="466"/>
      <c r="Z41" s="467">
        <f t="shared" si="4"/>
        <v>0</v>
      </c>
      <c r="AA41" s="37"/>
      <c r="AB41" s="466"/>
      <c r="AC41" s="466"/>
      <c r="AD41" s="467">
        <f t="shared" si="5"/>
        <v>0</v>
      </c>
      <c r="AE41" s="37"/>
      <c r="AF41" s="466"/>
      <c r="AG41" s="466"/>
      <c r="AH41" s="467">
        <f t="shared" si="6"/>
        <v>0</v>
      </c>
      <c r="AI41" s="37"/>
      <c r="AJ41" s="466"/>
      <c r="AK41" s="466"/>
      <c r="AL41" s="467">
        <f t="shared" si="7"/>
        <v>0</v>
      </c>
      <c r="AM41" s="467">
        <f t="shared" si="8"/>
        <v>0</v>
      </c>
      <c r="AN41" s="500"/>
      <c r="AO41" s="501">
        <f t="shared" si="9"/>
        <v>0</v>
      </c>
    </row>
    <row r="42" spans="2:41" x14ac:dyDescent="0.2">
      <c r="B42" s="61"/>
      <c r="C42" s="34"/>
      <c r="D42" s="274"/>
      <c r="E42" s="35"/>
      <c r="F42" s="35"/>
      <c r="G42" s="460"/>
      <c r="H42" s="461">
        <f t="shared" si="0"/>
        <v>0</v>
      </c>
      <c r="I42" s="64"/>
      <c r="J42" s="273"/>
      <c r="K42" s="37"/>
      <c r="L42" s="466"/>
      <c r="M42" s="466"/>
      <c r="N42" s="467">
        <f t="shared" si="1"/>
        <v>0</v>
      </c>
      <c r="O42" s="37"/>
      <c r="P42" s="466"/>
      <c r="Q42" s="466"/>
      <c r="R42" s="467">
        <f t="shared" si="2"/>
        <v>0</v>
      </c>
      <c r="S42" s="37"/>
      <c r="T42" s="466"/>
      <c r="U42" s="466"/>
      <c r="V42" s="467">
        <f t="shared" si="3"/>
        <v>0</v>
      </c>
      <c r="W42" s="37"/>
      <c r="X42" s="466"/>
      <c r="Y42" s="466"/>
      <c r="Z42" s="467">
        <f t="shared" si="4"/>
        <v>0</v>
      </c>
      <c r="AA42" s="37"/>
      <c r="AB42" s="466"/>
      <c r="AC42" s="466"/>
      <c r="AD42" s="467">
        <f t="shared" si="5"/>
        <v>0</v>
      </c>
      <c r="AE42" s="37"/>
      <c r="AF42" s="466"/>
      <c r="AG42" s="466"/>
      <c r="AH42" s="467">
        <f t="shared" si="6"/>
        <v>0</v>
      </c>
      <c r="AI42" s="37"/>
      <c r="AJ42" s="466"/>
      <c r="AK42" s="466"/>
      <c r="AL42" s="467">
        <f t="shared" si="7"/>
        <v>0</v>
      </c>
      <c r="AM42" s="467">
        <f t="shared" si="8"/>
        <v>0</v>
      </c>
      <c r="AN42" s="500"/>
      <c r="AO42" s="501">
        <f t="shared" si="9"/>
        <v>0</v>
      </c>
    </row>
    <row r="43" spans="2:41" x14ac:dyDescent="0.2">
      <c r="B43" s="61"/>
      <c r="C43" s="34"/>
      <c r="D43" s="274"/>
      <c r="E43" s="35"/>
      <c r="F43" s="35"/>
      <c r="G43" s="460"/>
      <c r="H43" s="461">
        <f t="shared" si="0"/>
        <v>0</v>
      </c>
      <c r="I43" s="64"/>
      <c r="J43" s="273"/>
      <c r="K43" s="37"/>
      <c r="L43" s="466"/>
      <c r="M43" s="466"/>
      <c r="N43" s="467">
        <f t="shared" si="1"/>
        <v>0</v>
      </c>
      <c r="O43" s="37"/>
      <c r="P43" s="466"/>
      <c r="Q43" s="466"/>
      <c r="R43" s="467">
        <f t="shared" si="2"/>
        <v>0</v>
      </c>
      <c r="S43" s="37"/>
      <c r="T43" s="466"/>
      <c r="U43" s="466"/>
      <c r="V43" s="467">
        <f t="shared" si="3"/>
        <v>0</v>
      </c>
      <c r="W43" s="37"/>
      <c r="X43" s="466"/>
      <c r="Y43" s="466"/>
      <c r="Z43" s="467">
        <f t="shared" si="4"/>
        <v>0</v>
      </c>
      <c r="AA43" s="37"/>
      <c r="AB43" s="466"/>
      <c r="AC43" s="466"/>
      <c r="AD43" s="467">
        <f t="shared" si="5"/>
        <v>0</v>
      </c>
      <c r="AE43" s="37"/>
      <c r="AF43" s="466"/>
      <c r="AG43" s="466"/>
      <c r="AH43" s="467">
        <f t="shared" si="6"/>
        <v>0</v>
      </c>
      <c r="AI43" s="37"/>
      <c r="AJ43" s="466"/>
      <c r="AK43" s="466"/>
      <c r="AL43" s="467">
        <f t="shared" si="7"/>
        <v>0</v>
      </c>
      <c r="AM43" s="467">
        <f t="shared" si="8"/>
        <v>0</v>
      </c>
      <c r="AN43" s="500"/>
      <c r="AO43" s="501">
        <f t="shared" si="9"/>
        <v>0</v>
      </c>
    </row>
    <row r="44" spans="2:41" x14ac:dyDescent="0.2">
      <c r="B44" s="61"/>
      <c r="C44" s="34"/>
      <c r="D44" s="274"/>
      <c r="E44" s="35"/>
      <c r="F44" s="35"/>
      <c r="G44" s="460"/>
      <c r="H44" s="461">
        <f t="shared" si="0"/>
        <v>0</v>
      </c>
      <c r="I44" s="64"/>
      <c r="J44" s="273"/>
      <c r="K44" s="37"/>
      <c r="L44" s="466"/>
      <c r="M44" s="466"/>
      <c r="N44" s="467">
        <f t="shared" si="1"/>
        <v>0</v>
      </c>
      <c r="O44" s="37"/>
      <c r="P44" s="466"/>
      <c r="Q44" s="466"/>
      <c r="R44" s="467">
        <f t="shared" si="2"/>
        <v>0</v>
      </c>
      <c r="S44" s="37"/>
      <c r="T44" s="466"/>
      <c r="U44" s="466"/>
      <c r="V44" s="467">
        <f t="shared" si="3"/>
        <v>0</v>
      </c>
      <c r="W44" s="37"/>
      <c r="X44" s="466"/>
      <c r="Y44" s="466"/>
      <c r="Z44" s="467">
        <f t="shared" si="4"/>
        <v>0</v>
      </c>
      <c r="AA44" s="37"/>
      <c r="AB44" s="466"/>
      <c r="AC44" s="466"/>
      <c r="AD44" s="467">
        <f t="shared" si="5"/>
        <v>0</v>
      </c>
      <c r="AE44" s="37"/>
      <c r="AF44" s="466"/>
      <c r="AG44" s="466"/>
      <c r="AH44" s="467">
        <f t="shared" si="6"/>
        <v>0</v>
      </c>
      <c r="AI44" s="37"/>
      <c r="AJ44" s="466"/>
      <c r="AK44" s="466"/>
      <c r="AL44" s="467">
        <f t="shared" si="7"/>
        <v>0</v>
      </c>
      <c r="AM44" s="467">
        <f t="shared" si="8"/>
        <v>0</v>
      </c>
      <c r="AN44" s="500"/>
      <c r="AO44" s="501">
        <f t="shared" si="9"/>
        <v>0</v>
      </c>
    </row>
    <row r="45" spans="2:41" x14ac:dyDescent="0.2">
      <c r="B45" s="61"/>
      <c r="C45" s="34"/>
      <c r="D45" s="274"/>
      <c r="E45" s="35"/>
      <c r="F45" s="35"/>
      <c r="G45" s="460"/>
      <c r="H45" s="461">
        <f t="shared" si="0"/>
        <v>0</v>
      </c>
      <c r="I45" s="64"/>
      <c r="J45" s="273"/>
      <c r="K45" s="37"/>
      <c r="L45" s="466"/>
      <c r="M45" s="466"/>
      <c r="N45" s="467">
        <f t="shared" si="1"/>
        <v>0</v>
      </c>
      <c r="O45" s="37"/>
      <c r="P45" s="466"/>
      <c r="Q45" s="466"/>
      <c r="R45" s="467">
        <f t="shared" si="2"/>
        <v>0</v>
      </c>
      <c r="S45" s="37"/>
      <c r="T45" s="466"/>
      <c r="U45" s="466"/>
      <c r="V45" s="467">
        <f t="shared" si="3"/>
        <v>0</v>
      </c>
      <c r="W45" s="37"/>
      <c r="X45" s="466"/>
      <c r="Y45" s="466"/>
      <c r="Z45" s="467">
        <f t="shared" si="4"/>
        <v>0</v>
      </c>
      <c r="AA45" s="37"/>
      <c r="AB45" s="466"/>
      <c r="AC45" s="466"/>
      <c r="AD45" s="467">
        <f t="shared" si="5"/>
        <v>0</v>
      </c>
      <c r="AE45" s="37"/>
      <c r="AF45" s="466"/>
      <c r="AG45" s="466"/>
      <c r="AH45" s="467">
        <f t="shared" si="6"/>
        <v>0</v>
      </c>
      <c r="AI45" s="37"/>
      <c r="AJ45" s="466"/>
      <c r="AK45" s="466"/>
      <c r="AL45" s="467">
        <f t="shared" si="7"/>
        <v>0</v>
      </c>
      <c r="AM45" s="467">
        <f t="shared" si="8"/>
        <v>0</v>
      </c>
      <c r="AN45" s="500"/>
      <c r="AO45" s="501">
        <f t="shared" si="9"/>
        <v>0</v>
      </c>
    </row>
    <row r="46" spans="2:41" x14ac:dyDescent="0.2">
      <c r="B46" s="61"/>
      <c r="C46" s="34"/>
      <c r="D46" s="274"/>
      <c r="E46" s="35"/>
      <c r="F46" s="35"/>
      <c r="G46" s="460"/>
      <c r="H46" s="461">
        <f t="shared" si="0"/>
        <v>0</v>
      </c>
      <c r="I46" s="64"/>
      <c r="J46" s="273"/>
      <c r="K46" s="37"/>
      <c r="L46" s="466"/>
      <c r="M46" s="466"/>
      <c r="N46" s="467">
        <f t="shared" si="1"/>
        <v>0</v>
      </c>
      <c r="O46" s="37"/>
      <c r="P46" s="466"/>
      <c r="Q46" s="466"/>
      <c r="R46" s="467">
        <f t="shared" si="2"/>
        <v>0</v>
      </c>
      <c r="S46" s="37"/>
      <c r="T46" s="466"/>
      <c r="U46" s="466"/>
      <c r="V46" s="467">
        <f t="shared" si="3"/>
        <v>0</v>
      </c>
      <c r="W46" s="37"/>
      <c r="X46" s="466"/>
      <c r="Y46" s="466"/>
      <c r="Z46" s="467">
        <f t="shared" si="4"/>
        <v>0</v>
      </c>
      <c r="AA46" s="37"/>
      <c r="AB46" s="466"/>
      <c r="AC46" s="466"/>
      <c r="AD46" s="467">
        <f t="shared" si="5"/>
        <v>0</v>
      </c>
      <c r="AE46" s="37"/>
      <c r="AF46" s="466"/>
      <c r="AG46" s="466"/>
      <c r="AH46" s="467">
        <f t="shared" si="6"/>
        <v>0</v>
      </c>
      <c r="AI46" s="37"/>
      <c r="AJ46" s="466"/>
      <c r="AK46" s="466"/>
      <c r="AL46" s="467">
        <f t="shared" si="7"/>
        <v>0</v>
      </c>
      <c r="AM46" s="467">
        <f t="shared" si="8"/>
        <v>0</v>
      </c>
      <c r="AN46" s="500"/>
      <c r="AO46" s="501">
        <f t="shared" si="9"/>
        <v>0</v>
      </c>
    </row>
    <row r="47" spans="2:41" x14ac:dyDescent="0.2">
      <c r="B47" s="61"/>
      <c r="C47" s="34"/>
      <c r="D47" s="274"/>
      <c r="E47" s="35"/>
      <c r="F47" s="35"/>
      <c r="G47" s="460"/>
      <c r="H47" s="461">
        <f t="shared" si="0"/>
        <v>0</v>
      </c>
      <c r="I47" s="64"/>
      <c r="J47" s="273"/>
      <c r="K47" s="37"/>
      <c r="L47" s="466"/>
      <c r="M47" s="466"/>
      <c r="N47" s="467">
        <f t="shared" si="1"/>
        <v>0</v>
      </c>
      <c r="O47" s="37"/>
      <c r="P47" s="466"/>
      <c r="Q47" s="466"/>
      <c r="R47" s="467">
        <f t="shared" si="2"/>
        <v>0</v>
      </c>
      <c r="S47" s="37"/>
      <c r="T47" s="466"/>
      <c r="U47" s="466"/>
      <c r="V47" s="467">
        <f t="shared" si="3"/>
        <v>0</v>
      </c>
      <c r="W47" s="37"/>
      <c r="X47" s="466"/>
      <c r="Y47" s="466"/>
      <c r="Z47" s="467">
        <f t="shared" si="4"/>
        <v>0</v>
      </c>
      <c r="AA47" s="37"/>
      <c r="AB47" s="466"/>
      <c r="AC47" s="466"/>
      <c r="AD47" s="467">
        <f t="shared" si="5"/>
        <v>0</v>
      </c>
      <c r="AE47" s="37"/>
      <c r="AF47" s="466"/>
      <c r="AG47" s="466"/>
      <c r="AH47" s="467">
        <f t="shared" si="6"/>
        <v>0</v>
      </c>
      <c r="AI47" s="37"/>
      <c r="AJ47" s="466"/>
      <c r="AK47" s="466"/>
      <c r="AL47" s="467">
        <f t="shared" si="7"/>
        <v>0</v>
      </c>
      <c r="AM47" s="467">
        <f t="shared" si="8"/>
        <v>0</v>
      </c>
      <c r="AN47" s="500"/>
      <c r="AO47" s="501">
        <f t="shared" si="9"/>
        <v>0</v>
      </c>
    </row>
    <row r="48" spans="2:41" x14ac:dyDescent="0.2">
      <c r="B48" s="61"/>
      <c r="C48" s="34"/>
      <c r="D48" s="274"/>
      <c r="E48" s="35"/>
      <c r="F48" s="35"/>
      <c r="G48" s="460"/>
      <c r="H48" s="461">
        <f t="shared" si="0"/>
        <v>0</v>
      </c>
      <c r="I48" s="64"/>
      <c r="J48" s="273"/>
      <c r="K48" s="37"/>
      <c r="L48" s="466"/>
      <c r="M48" s="466"/>
      <c r="N48" s="467">
        <f t="shared" si="1"/>
        <v>0</v>
      </c>
      <c r="O48" s="37"/>
      <c r="P48" s="466"/>
      <c r="Q48" s="466"/>
      <c r="R48" s="467">
        <f t="shared" si="2"/>
        <v>0</v>
      </c>
      <c r="S48" s="37"/>
      <c r="T48" s="466"/>
      <c r="U48" s="466"/>
      <c r="V48" s="467">
        <f t="shared" si="3"/>
        <v>0</v>
      </c>
      <c r="W48" s="37"/>
      <c r="X48" s="466"/>
      <c r="Y48" s="466"/>
      <c r="Z48" s="467">
        <f t="shared" si="4"/>
        <v>0</v>
      </c>
      <c r="AA48" s="37"/>
      <c r="AB48" s="466"/>
      <c r="AC48" s="466"/>
      <c r="AD48" s="467">
        <f t="shared" si="5"/>
        <v>0</v>
      </c>
      <c r="AE48" s="37"/>
      <c r="AF48" s="466"/>
      <c r="AG48" s="466"/>
      <c r="AH48" s="467">
        <f t="shared" si="6"/>
        <v>0</v>
      </c>
      <c r="AI48" s="37"/>
      <c r="AJ48" s="466"/>
      <c r="AK48" s="466"/>
      <c r="AL48" s="467">
        <f t="shared" si="7"/>
        <v>0</v>
      </c>
      <c r="AM48" s="467">
        <f t="shared" si="8"/>
        <v>0</v>
      </c>
      <c r="AN48" s="500"/>
      <c r="AO48" s="501">
        <f t="shared" si="9"/>
        <v>0</v>
      </c>
    </row>
    <row r="49" spans="1:41" x14ac:dyDescent="0.2">
      <c r="A49" s="52"/>
      <c r="B49" s="61"/>
      <c r="C49" s="34"/>
      <c r="D49" s="274"/>
      <c r="E49" s="35"/>
      <c r="F49" s="35"/>
      <c r="G49" s="460"/>
      <c r="H49" s="461">
        <f t="shared" si="0"/>
        <v>0</v>
      </c>
      <c r="I49" s="64"/>
      <c r="J49" s="273"/>
      <c r="K49" s="37"/>
      <c r="L49" s="466"/>
      <c r="M49" s="466"/>
      <c r="N49" s="467">
        <f t="shared" si="1"/>
        <v>0</v>
      </c>
      <c r="O49" s="37"/>
      <c r="P49" s="466"/>
      <c r="Q49" s="466"/>
      <c r="R49" s="467">
        <f t="shared" si="2"/>
        <v>0</v>
      </c>
      <c r="S49" s="37"/>
      <c r="T49" s="466"/>
      <c r="U49" s="466"/>
      <c r="V49" s="467">
        <f t="shared" si="3"/>
        <v>0</v>
      </c>
      <c r="W49" s="37"/>
      <c r="X49" s="466"/>
      <c r="Y49" s="466"/>
      <c r="Z49" s="467">
        <f t="shared" si="4"/>
        <v>0</v>
      </c>
      <c r="AA49" s="37"/>
      <c r="AB49" s="466"/>
      <c r="AC49" s="466"/>
      <c r="AD49" s="467">
        <f t="shared" si="5"/>
        <v>0</v>
      </c>
      <c r="AE49" s="37"/>
      <c r="AF49" s="466"/>
      <c r="AG49" s="466"/>
      <c r="AH49" s="467">
        <f t="shared" si="6"/>
        <v>0</v>
      </c>
      <c r="AI49" s="37"/>
      <c r="AJ49" s="466"/>
      <c r="AK49" s="466"/>
      <c r="AL49" s="467">
        <f t="shared" si="7"/>
        <v>0</v>
      </c>
      <c r="AM49" s="467">
        <f t="shared" si="8"/>
        <v>0</v>
      </c>
      <c r="AN49" s="500"/>
      <c r="AO49" s="501">
        <f t="shared" si="9"/>
        <v>0</v>
      </c>
    </row>
    <row r="50" spans="1:41" x14ac:dyDescent="0.2">
      <c r="A50" s="52"/>
      <c r="B50" s="61"/>
      <c r="C50" s="34"/>
      <c r="D50" s="274"/>
      <c r="E50" s="35"/>
      <c r="F50" s="35"/>
      <c r="G50" s="460"/>
      <c r="H50" s="461">
        <f t="shared" si="0"/>
        <v>0</v>
      </c>
      <c r="I50" s="64"/>
      <c r="J50" s="273"/>
      <c r="K50" s="37"/>
      <c r="L50" s="466"/>
      <c r="M50" s="466"/>
      <c r="N50" s="467">
        <f t="shared" si="1"/>
        <v>0</v>
      </c>
      <c r="O50" s="37"/>
      <c r="P50" s="466"/>
      <c r="Q50" s="466"/>
      <c r="R50" s="467">
        <f t="shared" si="2"/>
        <v>0</v>
      </c>
      <c r="S50" s="37"/>
      <c r="T50" s="466"/>
      <c r="U50" s="466"/>
      <c r="V50" s="467">
        <f t="shared" si="3"/>
        <v>0</v>
      </c>
      <c r="W50" s="37"/>
      <c r="X50" s="466"/>
      <c r="Y50" s="466"/>
      <c r="Z50" s="467">
        <f t="shared" si="4"/>
        <v>0</v>
      </c>
      <c r="AA50" s="37"/>
      <c r="AB50" s="466"/>
      <c r="AC50" s="466"/>
      <c r="AD50" s="467">
        <f t="shared" si="5"/>
        <v>0</v>
      </c>
      <c r="AE50" s="37"/>
      <c r="AF50" s="466"/>
      <c r="AG50" s="466"/>
      <c r="AH50" s="467">
        <f t="shared" si="6"/>
        <v>0</v>
      </c>
      <c r="AI50" s="37"/>
      <c r="AJ50" s="466"/>
      <c r="AK50" s="466"/>
      <c r="AL50" s="467">
        <f t="shared" si="7"/>
        <v>0</v>
      </c>
      <c r="AM50" s="467">
        <f t="shared" si="8"/>
        <v>0</v>
      </c>
      <c r="AN50" s="500"/>
      <c r="AO50" s="501">
        <f t="shared" si="9"/>
        <v>0</v>
      </c>
    </row>
    <row r="51" spans="1:41" x14ac:dyDescent="0.2">
      <c r="A51" s="52"/>
      <c r="B51" s="61"/>
      <c r="C51" s="34"/>
      <c r="D51" s="274"/>
      <c r="E51" s="35"/>
      <c r="F51" s="35"/>
      <c r="G51" s="460"/>
      <c r="H51" s="461">
        <f t="shared" si="0"/>
        <v>0</v>
      </c>
      <c r="I51" s="64"/>
      <c r="J51" s="273"/>
      <c r="K51" s="37"/>
      <c r="L51" s="466"/>
      <c r="M51" s="466"/>
      <c r="N51" s="467">
        <f t="shared" si="1"/>
        <v>0</v>
      </c>
      <c r="O51" s="37"/>
      <c r="P51" s="466"/>
      <c r="Q51" s="466"/>
      <c r="R51" s="467">
        <f t="shared" si="2"/>
        <v>0</v>
      </c>
      <c r="S51" s="37"/>
      <c r="T51" s="466"/>
      <c r="U51" s="466"/>
      <c r="V51" s="467">
        <f t="shared" si="3"/>
        <v>0</v>
      </c>
      <c r="W51" s="37"/>
      <c r="X51" s="466"/>
      <c r="Y51" s="466"/>
      <c r="Z51" s="467">
        <f t="shared" si="4"/>
        <v>0</v>
      </c>
      <c r="AA51" s="37"/>
      <c r="AB51" s="466"/>
      <c r="AC51" s="466"/>
      <c r="AD51" s="467">
        <f t="shared" si="5"/>
        <v>0</v>
      </c>
      <c r="AE51" s="37"/>
      <c r="AF51" s="466"/>
      <c r="AG51" s="466"/>
      <c r="AH51" s="467">
        <f t="shared" si="6"/>
        <v>0</v>
      </c>
      <c r="AI51" s="37"/>
      <c r="AJ51" s="466"/>
      <c r="AK51" s="466"/>
      <c r="AL51" s="467">
        <f t="shared" si="7"/>
        <v>0</v>
      </c>
      <c r="AM51" s="467">
        <f t="shared" si="8"/>
        <v>0</v>
      </c>
      <c r="AN51" s="500"/>
      <c r="AO51" s="501">
        <f t="shared" si="9"/>
        <v>0</v>
      </c>
    </row>
    <row r="52" spans="1:41" x14ac:dyDescent="0.2">
      <c r="A52" s="52"/>
      <c r="B52" s="61"/>
      <c r="C52" s="34"/>
      <c r="D52" s="274"/>
      <c r="E52" s="35"/>
      <c r="F52" s="35"/>
      <c r="G52" s="460"/>
      <c r="H52" s="461">
        <f t="shared" si="0"/>
        <v>0</v>
      </c>
      <c r="I52" s="64"/>
      <c r="J52" s="273"/>
      <c r="K52" s="37"/>
      <c r="L52" s="466"/>
      <c r="M52" s="466"/>
      <c r="N52" s="467">
        <f t="shared" si="1"/>
        <v>0</v>
      </c>
      <c r="O52" s="37"/>
      <c r="P52" s="466"/>
      <c r="Q52" s="466"/>
      <c r="R52" s="467">
        <f t="shared" si="2"/>
        <v>0</v>
      </c>
      <c r="S52" s="37"/>
      <c r="T52" s="466"/>
      <c r="U52" s="466"/>
      <c r="V52" s="467">
        <f t="shared" si="3"/>
        <v>0</v>
      </c>
      <c r="W52" s="37"/>
      <c r="X52" s="466"/>
      <c r="Y52" s="466"/>
      <c r="Z52" s="467">
        <f t="shared" si="4"/>
        <v>0</v>
      </c>
      <c r="AA52" s="37"/>
      <c r="AB52" s="466"/>
      <c r="AC52" s="466"/>
      <c r="AD52" s="467">
        <f t="shared" si="5"/>
        <v>0</v>
      </c>
      <c r="AE52" s="37"/>
      <c r="AF52" s="466"/>
      <c r="AG52" s="466"/>
      <c r="AH52" s="467">
        <f t="shared" si="6"/>
        <v>0</v>
      </c>
      <c r="AI52" s="37"/>
      <c r="AJ52" s="466"/>
      <c r="AK52" s="466"/>
      <c r="AL52" s="467">
        <f t="shared" si="7"/>
        <v>0</v>
      </c>
      <c r="AM52" s="467">
        <f t="shared" si="8"/>
        <v>0</v>
      </c>
      <c r="AN52" s="500"/>
      <c r="AO52" s="501">
        <f t="shared" si="9"/>
        <v>0</v>
      </c>
    </row>
    <row r="53" spans="1:41" x14ac:dyDescent="0.2">
      <c r="A53" s="53"/>
      <c r="B53" s="61"/>
      <c r="C53" s="34"/>
      <c r="D53" s="274"/>
      <c r="E53" s="35"/>
      <c r="F53" s="35"/>
      <c r="G53" s="460"/>
      <c r="H53" s="461">
        <f t="shared" si="0"/>
        <v>0</v>
      </c>
      <c r="I53" s="64"/>
      <c r="J53" s="273"/>
      <c r="K53" s="37"/>
      <c r="L53" s="466"/>
      <c r="M53" s="466"/>
      <c r="N53" s="467">
        <f t="shared" si="1"/>
        <v>0</v>
      </c>
      <c r="O53" s="37"/>
      <c r="P53" s="466"/>
      <c r="Q53" s="466"/>
      <c r="R53" s="467">
        <f t="shared" si="2"/>
        <v>0</v>
      </c>
      <c r="S53" s="37"/>
      <c r="T53" s="466"/>
      <c r="U53" s="466"/>
      <c r="V53" s="467">
        <f t="shared" si="3"/>
        <v>0</v>
      </c>
      <c r="W53" s="37"/>
      <c r="X53" s="466"/>
      <c r="Y53" s="466"/>
      <c r="Z53" s="467">
        <f t="shared" si="4"/>
        <v>0</v>
      </c>
      <c r="AA53" s="37"/>
      <c r="AB53" s="466"/>
      <c r="AC53" s="466"/>
      <c r="AD53" s="467">
        <f t="shared" si="5"/>
        <v>0</v>
      </c>
      <c r="AE53" s="37"/>
      <c r="AF53" s="466"/>
      <c r="AG53" s="466"/>
      <c r="AH53" s="467">
        <f t="shared" si="6"/>
        <v>0</v>
      </c>
      <c r="AI53" s="37"/>
      <c r="AJ53" s="466"/>
      <c r="AK53" s="466"/>
      <c r="AL53" s="467">
        <f t="shared" si="7"/>
        <v>0</v>
      </c>
      <c r="AM53" s="467">
        <f t="shared" si="8"/>
        <v>0</v>
      </c>
      <c r="AN53" s="500"/>
      <c r="AO53" s="501">
        <f t="shared" si="9"/>
        <v>0</v>
      </c>
    </row>
    <row r="54" spans="1:41" x14ac:dyDescent="0.2">
      <c r="A54" s="53"/>
      <c r="B54" s="61"/>
      <c r="C54" s="34"/>
      <c r="D54" s="274"/>
      <c r="E54" s="35"/>
      <c r="F54" s="35"/>
      <c r="G54" s="460"/>
      <c r="H54" s="461">
        <f t="shared" si="0"/>
        <v>0</v>
      </c>
      <c r="I54" s="64"/>
      <c r="J54" s="273"/>
      <c r="K54" s="37"/>
      <c r="L54" s="466"/>
      <c r="M54" s="466"/>
      <c r="N54" s="467">
        <f t="shared" si="1"/>
        <v>0</v>
      </c>
      <c r="O54" s="37"/>
      <c r="P54" s="466"/>
      <c r="Q54" s="466"/>
      <c r="R54" s="467">
        <f t="shared" si="2"/>
        <v>0</v>
      </c>
      <c r="S54" s="37"/>
      <c r="T54" s="466"/>
      <c r="U54" s="466"/>
      <c r="V54" s="467">
        <f t="shared" si="3"/>
        <v>0</v>
      </c>
      <c r="W54" s="37"/>
      <c r="X54" s="466"/>
      <c r="Y54" s="466"/>
      <c r="Z54" s="467">
        <f t="shared" si="4"/>
        <v>0</v>
      </c>
      <c r="AA54" s="37"/>
      <c r="AB54" s="466"/>
      <c r="AC54" s="466"/>
      <c r="AD54" s="467">
        <f t="shared" si="5"/>
        <v>0</v>
      </c>
      <c r="AE54" s="37"/>
      <c r="AF54" s="466"/>
      <c r="AG54" s="466"/>
      <c r="AH54" s="467">
        <f t="shared" si="6"/>
        <v>0</v>
      </c>
      <c r="AI54" s="37"/>
      <c r="AJ54" s="466"/>
      <c r="AK54" s="466"/>
      <c r="AL54" s="467">
        <f t="shared" si="7"/>
        <v>0</v>
      </c>
      <c r="AM54" s="467">
        <f t="shared" si="8"/>
        <v>0</v>
      </c>
      <c r="AN54" s="500"/>
      <c r="AO54" s="501">
        <f t="shared" si="9"/>
        <v>0</v>
      </c>
    </row>
    <row r="55" spans="1:41" x14ac:dyDescent="0.2">
      <c r="A55" s="52"/>
      <c r="B55" s="61"/>
      <c r="C55" s="34"/>
      <c r="D55" s="274"/>
      <c r="E55" s="35"/>
      <c r="F55" s="35"/>
      <c r="G55" s="460"/>
      <c r="H55" s="461">
        <f t="shared" si="0"/>
        <v>0</v>
      </c>
      <c r="I55" s="64"/>
      <c r="J55" s="273"/>
      <c r="K55" s="37"/>
      <c r="L55" s="466"/>
      <c r="M55" s="466"/>
      <c r="N55" s="467">
        <f t="shared" si="1"/>
        <v>0</v>
      </c>
      <c r="O55" s="37"/>
      <c r="P55" s="466"/>
      <c r="Q55" s="466"/>
      <c r="R55" s="467">
        <f t="shared" si="2"/>
        <v>0</v>
      </c>
      <c r="S55" s="37"/>
      <c r="T55" s="466"/>
      <c r="U55" s="466"/>
      <c r="V55" s="467">
        <f t="shared" si="3"/>
        <v>0</v>
      </c>
      <c r="W55" s="37"/>
      <c r="X55" s="466"/>
      <c r="Y55" s="466"/>
      <c r="Z55" s="467">
        <f t="shared" si="4"/>
        <v>0</v>
      </c>
      <c r="AA55" s="37"/>
      <c r="AB55" s="466"/>
      <c r="AC55" s="466"/>
      <c r="AD55" s="467">
        <f t="shared" si="5"/>
        <v>0</v>
      </c>
      <c r="AE55" s="37"/>
      <c r="AF55" s="466"/>
      <c r="AG55" s="466"/>
      <c r="AH55" s="467">
        <f t="shared" si="6"/>
        <v>0</v>
      </c>
      <c r="AI55" s="37"/>
      <c r="AJ55" s="466"/>
      <c r="AK55" s="466"/>
      <c r="AL55" s="467">
        <f t="shared" si="7"/>
        <v>0</v>
      </c>
      <c r="AM55" s="467">
        <f t="shared" si="8"/>
        <v>0</v>
      </c>
      <c r="AN55" s="500"/>
      <c r="AO55" s="501">
        <f t="shared" si="9"/>
        <v>0</v>
      </c>
    </row>
    <row r="56" spans="1:41" x14ac:dyDescent="0.2">
      <c r="A56" s="52"/>
      <c r="B56" s="61"/>
      <c r="C56" s="34"/>
      <c r="D56" s="274"/>
      <c r="E56" s="35"/>
      <c r="F56" s="35"/>
      <c r="G56" s="460"/>
      <c r="H56" s="461">
        <f t="shared" si="0"/>
        <v>0</v>
      </c>
      <c r="I56" s="64"/>
      <c r="J56" s="273"/>
      <c r="K56" s="37"/>
      <c r="L56" s="466"/>
      <c r="M56" s="466"/>
      <c r="N56" s="467">
        <f t="shared" si="1"/>
        <v>0</v>
      </c>
      <c r="O56" s="37"/>
      <c r="P56" s="466"/>
      <c r="Q56" s="466"/>
      <c r="R56" s="467">
        <f t="shared" si="2"/>
        <v>0</v>
      </c>
      <c r="S56" s="37"/>
      <c r="T56" s="466"/>
      <c r="U56" s="466"/>
      <c r="V56" s="467">
        <f t="shared" si="3"/>
        <v>0</v>
      </c>
      <c r="W56" s="37"/>
      <c r="X56" s="466"/>
      <c r="Y56" s="466"/>
      <c r="Z56" s="467">
        <f t="shared" si="4"/>
        <v>0</v>
      </c>
      <c r="AA56" s="37"/>
      <c r="AB56" s="466"/>
      <c r="AC56" s="466"/>
      <c r="AD56" s="467">
        <f t="shared" si="5"/>
        <v>0</v>
      </c>
      <c r="AE56" s="37"/>
      <c r="AF56" s="466"/>
      <c r="AG56" s="466"/>
      <c r="AH56" s="467">
        <f t="shared" si="6"/>
        <v>0</v>
      </c>
      <c r="AI56" s="37"/>
      <c r="AJ56" s="466"/>
      <c r="AK56" s="466"/>
      <c r="AL56" s="467">
        <f t="shared" si="7"/>
        <v>0</v>
      </c>
      <c r="AM56" s="467">
        <f t="shared" si="8"/>
        <v>0</v>
      </c>
      <c r="AN56" s="500"/>
      <c r="AO56" s="501">
        <f t="shared" si="9"/>
        <v>0</v>
      </c>
    </row>
    <row r="57" spans="1:41" x14ac:dyDescent="0.2">
      <c r="A57" s="52"/>
      <c r="B57" s="61"/>
      <c r="C57" s="34"/>
      <c r="D57" s="274"/>
      <c r="E57" s="35"/>
      <c r="F57" s="35"/>
      <c r="G57" s="460"/>
      <c r="H57" s="461">
        <f t="shared" si="0"/>
        <v>0</v>
      </c>
      <c r="I57" s="64"/>
      <c r="J57" s="273"/>
      <c r="K57" s="37"/>
      <c r="L57" s="466"/>
      <c r="M57" s="466"/>
      <c r="N57" s="467">
        <f t="shared" si="1"/>
        <v>0</v>
      </c>
      <c r="O57" s="37"/>
      <c r="P57" s="466"/>
      <c r="Q57" s="466"/>
      <c r="R57" s="467">
        <f t="shared" si="2"/>
        <v>0</v>
      </c>
      <c r="S57" s="37"/>
      <c r="T57" s="466"/>
      <c r="U57" s="466"/>
      <c r="V57" s="467">
        <f t="shared" si="3"/>
        <v>0</v>
      </c>
      <c r="W57" s="37"/>
      <c r="X57" s="466"/>
      <c r="Y57" s="466"/>
      <c r="Z57" s="467">
        <f t="shared" si="4"/>
        <v>0</v>
      </c>
      <c r="AA57" s="37"/>
      <c r="AB57" s="466"/>
      <c r="AC57" s="466"/>
      <c r="AD57" s="467">
        <f t="shared" si="5"/>
        <v>0</v>
      </c>
      <c r="AE57" s="37"/>
      <c r="AF57" s="466"/>
      <c r="AG57" s="466"/>
      <c r="AH57" s="467">
        <f t="shared" si="6"/>
        <v>0</v>
      </c>
      <c r="AI57" s="37"/>
      <c r="AJ57" s="466"/>
      <c r="AK57" s="466"/>
      <c r="AL57" s="467">
        <f t="shared" si="7"/>
        <v>0</v>
      </c>
      <c r="AM57" s="467">
        <f t="shared" si="8"/>
        <v>0</v>
      </c>
      <c r="AN57" s="500"/>
      <c r="AO57" s="501">
        <f t="shared" si="9"/>
        <v>0</v>
      </c>
    </row>
    <row r="58" spans="1:41" x14ac:dyDescent="0.2">
      <c r="A58" s="52"/>
      <c r="B58" s="61"/>
      <c r="C58" s="34"/>
      <c r="D58" s="274"/>
      <c r="E58" s="35"/>
      <c r="F58" s="35"/>
      <c r="G58" s="460"/>
      <c r="H58" s="461">
        <f t="shared" si="0"/>
        <v>0</v>
      </c>
      <c r="I58" s="64"/>
      <c r="J58" s="273"/>
      <c r="K58" s="37"/>
      <c r="L58" s="466"/>
      <c r="M58" s="466"/>
      <c r="N58" s="467">
        <f t="shared" si="1"/>
        <v>0</v>
      </c>
      <c r="O58" s="37"/>
      <c r="P58" s="466"/>
      <c r="Q58" s="466"/>
      <c r="R58" s="467">
        <f t="shared" si="2"/>
        <v>0</v>
      </c>
      <c r="S58" s="37"/>
      <c r="T58" s="466"/>
      <c r="U58" s="466"/>
      <c r="V58" s="467">
        <f t="shared" si="3"/>
        <v>0</v>
      </c>
      <c r="W58" s="37"/>
      <c r="X58" s="466"/>
      <c r="Y58" s="466"/>
      <c r="Z58" s="467">
        <f t="shared" si="4"/>
        <v>0</v>
      </c>
      <c r="AA58" s="37"/>
      <c r="AB58" s="466"/>
      <c r="AC58" s="466"/>
      <c r="AD58" s="467">
        <f t="shared" si="5"/>
        <v>0</v>
      </c>
      <c r="AE58" s="37"/>
      <c r="AF58" s="466"/>
      <c r="AG58" s="466"/>
      <c r="AH58" s="467">
        <f t="shared" si="6"/>
        <v>0</v>
      </c>
      <c r="AI58" s="37"/>
      <c r="AJ58" s="466"/>
      <c r="AK58" s="466"/>
      <c r="AL58" s="467">
        <f t="shared" si="7"/>
        <v>0</v>
      </c>
      <c r="AM58" s="467">
        <f t="shared" si="8"/>
        <v>0</v>
      </c>
      <c r="AN58" s="500"/>
      <c r="AO58" s="501">
        <f t="shared" si="9"/>
        <v>0</v>
      </c>
    </row>
    <row r="59" spans="1:41" x14ac:dyDescent="0.2">
      <c r="A59" s="52"/>
      <c r="B59" s="61"/>
      <c r="C59" s="34"/>
      <c r="D59" s="274"/>
      <c r="E59" s="35"/>
      <c r="F59" s="35"/>
      <c r="G59" s="460"/>
      <c r="H59" s="461">
        <f t="shared" si="0"/>
        <v>0</v>
      </c>
      <c r="I59" s="64"/>
      <c r="J59" s="273"/>
      <c r="K59" s="37"/>
      <c r="L59" s="466"/>
      <c r="M59" s="466"/>
      <c r="N59" s="467">
        <f t="shared" si="1"/>
        <v>0</v>
      </c>
      <c r="O59" s="37"/>
      <c r="P59" s="466"/>
      <c r="Q59" s="466"/>
      <c r="R59" s="467">
        <f t="shared" si="2"/>
        <v>0</v>
      </c>
      <c r="S59" s="37"/>
      <c r="T59" s="466"/>
      <c r="U59" s="466"/>
      <c r="V59" s="467">
        <f t="shared" si="3"/>
        <v>0</v>
      </c>
      <c r="W59" s="37"/>
      <c r="X59" s="466"/>
      <c r="Y59" s="466"/>
      <c r="Z59" s="467">
        <f t="shared" si="4"/>
        <v>0</v>
      </c>
      <c r="AA59" s="37"/>
      <c r="AB59" s="466"/>
      <c r="AC59" s="466"/>
      <c r="AD59" s="467">
        <f t="shared" si="5"/>
        <v>0</v>
      </c>
      <c r="AE59" s="37"/>
      <c r="AF59" s="466"/>
      <c r="AG59" s="466"/>
      <c r="AH59" s="467">
        <f t="shared" si="6"/>
        <v>0</v>
      </c>
      <c r="AI59" s="37"/>
      <c r="AJ59" s="466"/>
      <c r="AK59" s="466"/>
      <c r="AL59" s="467">
        <f t="shared" si="7"/>
        <v>0</v>
      </c>
      <c r="AM59" s="467">
        <f t="shared" si="8"/>
        <v>0</v>
      </c>
      <c r="AN59" s="500"/>
      <c r="AO59" s="501">
        <f t="shared" si="9"/>
        <v>0</v>
      </c>
    </row>
    <row r="60" spans="1:41" x14ac:dyDescent="0.2">
      <c r="A60" s="52"/>
      <c r="B60" s="61"/>
      <c r="C60" s="34"/>
      <c r="D60" s="274"/>
      <c r="E60" s="35"/>
      <c r="F60" s="35"/>
      <c r="G60" s="460"/>
      <c r="H60" s="461">
        <f t="shared" si="0"/>
        <v>0</v>
      </c>
      <c r="I60" s="64"/>
      <c r="J60" s="273"/>
      <c r="K60" s="37"/>
      <c r="L60" s="466"/>
      <c r="M60" s="466"/>
      <c r="N60" s="467">
        <f t="shared" si="1"/>
        <v>0</v>
      </c>
      <c r="O60" s="37"/>
      <c r="P60" s="466"/>
      <c r="Q60" s="466"/>
      <c r="R60" s="467">
        <f t="shared" si="2"/>
        <v>0</v>
      </c>
      <c r="S60" s="37"/>
      <c r="T60" s="466"/>
      <c r="U60" s="466"/>
      <c r="V60" s="467">
        <f t="shared" si="3"/>
        <v>0</v>
      </c>
      <c r="W60" s="37"/>
      <c r="X60" s="466"/>
      <c r="Y60" s="466"/>
      <c r="Z60" s="467">
        <f t="shared" si="4"/>
        <v>0</v>
      </c>
      <c r="AA60" s="37"/>
      <c r="AB60" s="466"/>
      <c r="AC60" s="466"/>
      <c r="AD60" s="467">
        <f t="shared" si="5"/>
        <v>0</v>
      </c>
      <c r="AE60" s="37"/>
      <c r="AF60" s="466"/>
      <c r="AG60" s="466"/>
      <c r="AH60" s="467">
        <f t="shared" si="6"/>
        <v>0</v>
      </c>
      <c r="AI60" s="37"/>
      <c r="AJ60" s="466"/>
      <c r="AK60" s="466"/>
      <c r="AL60" s="467">
        <f t="shared" si="7"/>
        <v>0</v>
      </c>
      <c r="AM60" s="467">
        <f t="shared" si="8"/>
        <v>0</v>
      </c>
      <c r="AN60" s="500"/>
      <c r="AO60" s="501">
        <f t="shared" si="9"/>
        <v>0</v>
      </c>
    </row>
    <row r="61" spans="1:41" x14ac:dyDescent="0.2">
      <c r="A61" s="52"/>
      <c r="B61" s="61"/>
      <c r="C61" s="34"/>
      <c r="D61" s="274"/>
      <c r="E61" s="35"/>
      <c r="F61" s="35"/>
      <c r="G61" s="460"/>
      <c r="H61" s="461">
        <f t="shared" si="0"/>
        <v>0</v>
      </c>
      <c r="I61" s="64"/>
      <c r="J61" s="273"/>
      <c r="K61" s="37"/>
      <c r="L61" s="466"/>
      <c r="M61" s="466"/>
      <c r="N61" s="467">
        <f t="shared" si="1"/>
        <v>0</v>
      </c>
      <c r="O61" s="37"/>
      <c r="P61" s="466"/>
      <c r="Q61" s="466"/>
      <c r="R61" s="467">
        <f t="shared" si="2"/>
        <v>0</v>
      </c>
      <c r="S61" s="37"/>
      <c r="T61" s="466"/>
      <c r="U61" s="466"/>
      <c r="V61" s="467">
        <f t="shared" si="3"/>
        <v>0</v>
      </c>
      <c r="W61" s="37"/>
      <c r="X61" s="466"/>
      <c r="Y61" s="466"/>
      <c r="Z61" s="467">
        <f t="shared" si="4"/>
        <v>0</v>
      </c>
      <c r="AA61" s="37"/>
      <c r="AB61" s="466"/>
      <c r="AC61" s="466"/>
      <c r="AD61" s="467">
        <f t="shared" si="5"/>
        <v>0</v>
      </c>
      <c r="AE61" s="37"/>
      <c r="AF61" s="466"/>
      <c r="AG61" s="466"/>
      <c r="AH61" s="467">
        <f t="shared" si="6"/>
        <v>0</v>
      </c>
      <c r="AI61" s="37"/>
      <c r="AJ61" s="466"/>
      <c r="AK61" s="466"/>
      <c r="AL61" s="467">
        <f t="shared" si="7"/>
        <v>0</v>
      </c>
      <c r="AM61" s="467">
        <f t="shared" si="8"/>
        <v>0</v>
      </c>
      <c r="AN61" s="500"/>
      <c r="AO61" s="501">
        <f t="shared" si="9"/>
        <v>0</v>
      </c>
    </row>
    <row r="62" spans="1:41" x14ac:dyDescent="0.2">
      <c r="A62" s="52"/>
      <c r="B62" s="61"/>
      <c r="C62" s="34"/>
      <c r="D62" s="274"/>
      <c r="E62" s="35"/>
      <c r="F62" s="35"/>
      <c r="G62" s="460"/>
      <c r="H62" s="461">
        <f t="shared" si="0"/>
        <v>0</v>
      </c>
      <c r="I62" s="64"/>
      <c r="J62" s="273"/>
      <c r="K62" s="37"/>
      <c r="L62" s="466"/>
      <c r="M62" s="466"/>
      <c r="N62" s="467">
        <f t="shared" si="1"/>
        <v>0</v>
      </c>
      <c r="O62" s="37"/>
      <c r="P62" s="466"/>
      <c r="Q62" s="466"/>
      <c r="R62" s="467">
        <f t="shared" si="2"/>
        <v>0</v>
      </c>
      <c r="S62" s="37"/>
      <c r="T62" s="466"/>
      <c r="U62" s="466"/>
      <c r="V62" s="467">
        <f t="shared" si="3"/>
        <v>0</v>
      </c>
      <c r="W62" s="37"/>
      <c r="X62" s="466"/>
      <c r="Y62" s="466"/>
      <c r="Z62" s="467">
        <f t="shared" si="4"/>
        <v>0</v>
      </c>
      <c r="AA62" s="37"/>
      <c r="AB62" s="466"/>
      <c r="AC62" s="466"/>
      <c r="AD62" s="467">
        <f t="shared" si="5"/>
        <v>0</v>
      </c>
      <c r="AE62" s="37"/>
      <c r="AF62" s="466"/>
      <c r="AG62" s="466"/>
      <c r="AH62" s="467">
        <f t="shared" si="6"/>
        <v>0</v>
      </c>
      <c r="AI62" s="37"/>
      <c r="AJ62" s="466"/>
      <c r="AK62" s="466"/>
      <c r="AL62" s="467">
        <f t="shared" si="7"/>
        <v>0</v>
      </c>
      <c r="AM62" s="467">
        <f t="shared" si="8"/>
        <v>0</v>
      </c>
      <c r="AN62" s="500"/>
      <c r="AO62" s="501">
        <f t="shared" si="9"/>
        <v>0</v>
      </c>
    </row>
    <row r="63" spans="1:41" x14ac:dyDescent="0.2">
      <c r="A63" s="52"/>
      <c r="B63" s="61"/>
      <c r="C63" s="34"/>
      <c r="D63" s="274"/>
      <c r="E63" s="35"/>
      <c r="F63" s="35"/>
      <c r="G63" s="460"/>
      <c r="H63" s="461">
        <f t="shared" si="0"/>
        <v>0</v>
      </c>
      <c r="I63" s="64"/>
      <c r="J63" s="273"/>
      <c r="K63" s="37"/>
      <c r="L63" s="466"/>
      <c r="M63" s="466"/>
      <c r="N63" s="467">
        <f t="shared" si="1"/>
        <v>0</v>
      </c>
      <c r="O63" s="37"/>
      <c r="P63" s="466"/>
      <c r="Q63" s="466"/>
      <c r="R63" s="467">
        <f t="shared" si="2"/>
        <v>0</v>
      </c>
      <c r="S63" s="37"/>
      <c r="T63" s="466"/>
      <c r="U63" s="466"/>
      <c r="V63" s="467">
        <f t="shared" si="3"/>
        <v>0</v>
      </c>
      <c r="W63" s="37"/>
      <c r="X63" s="466"/>
      <c r="Y63" s="466"/>
      <c r="Z63" s="467">
        <f t="shared" si="4"/>
        <v>0</v>
      </c>
      <c r="AA63" s="37"/>
      <c r="AB63" s="466"/>
      <c r="AC63" s="466"/>
      <c r="AD63" s="467">
        <f t="shared" si="5"/>
        <v>0</v>
      </c>
      <c r="AE63" s="37"/>
      <c r="AF63" s="466"/>
      <c r="AG63" s="466"/>
      <c r="AH63" s="467">
        <f t="shared" si="6"/>
        <v>0</v>
      </c>
      <c r="AI63" s="37"/>
      <c r="AJ63" s="466"/>
      <c r="AK63" s="466"/>
      <c r="AL63" s="467">
        <f t="shared" si="7"/>
        <v>0</v>
      </c>
      <c r="AM63" s="467">
        <f t="shared" si="8"/>
        <v>0</v>
      </c>
      <c r="AN63" s="500"/>
      <c r="AO63" s="501">
        <f t="shared" si="9"/>
        <v>0</v>
      </c>
    </row>
    <row r="64" spans="1:41" x14ac:dyDescent="0.2">
      <c r="A64" s="52"/>
      <c r="B64" s="61"/>
      <c r="C64" s="34"/>
      <c r="D64" s="274"/>
      <c r="E64" s="35"/>
      <c r="F64" s="35"/>
      <c r="G64" s="460"/>
      <c r="H64" s="461">
        <f t="shared" si="0"/>
        <v>0</v>
      </c>
      <c r="I64" s="64"/>
      <c r="J64" s="273"/>
      <c r="K64" s="37"/>
      <c r="L64" s="466"/>
      <c r="M64" s="466"/>
      <c r="N64" s="467">
        <f t="shared" si="1"/>
        <v>0</v>
      </c>
      <c r="O64" s="37"/>
      <c r="P64" s="466"/>
      <c r="Q64" s="466"/>
      <c r="R64" s="467">
        <f t="shared" si="2"/>
        <v>0</v>
      </c>
      <c r="S64" s="37"/>
      <c r="T64" s="466"/>
      <c r="U64" s="466"/>
      <c r="V64" s="467">
        <f t="shared" si="3"/>
        <v>0</v>
      </c>
      <c r="W64" s="37"/>
      <c r="X64" s="466"/>
      <c r="Y64" s="466"/>
      <c r="Z64" s="467">
        <f t="shared" si="4"/>
        <v>0</v>
      </c>
      <c r="AA64" s="37"/>
      <c r="AB64" s="466"/>
      <c r="AC64" s="466"/>
      <c r="AD64" s="467">
        <f t="shared" si="5"/>
        <v>0</v>
      </c>
      <c r="AE64" s="37"/>
      <c r="AF64" s="466"/>
      <c r="AG64" s="466"/>
      <c r="AH64" s="467">
        <f t="shared" si="6"/>
        <v>0</v>
      </c>
      <c r="AI64" s="37"/>
      <c r="AJ64" s="466"/>
      <c r="AK64" s="466"/>
      <c r="AL64" s="467">
        <f t="shared" si="7"/>
        <v>0</v>
      </c>
      <c r="AM64" s="467">
        <f t="shared" si="8"/>
        <v>0</v>
      </c>
      <c r="AN64" s="500"/>
      <c r="AO64" s="501">
        <f t="shared" si="9"/>
        <v>0</v>
      </c>
    </row>
    <row r="65" spans="2:41" x14ac:dyDescent="0.2">
      <c r="B65" s="61"/>
      <c r="C65" s="34"/>
      <c r="D65" s="274"/>
      <c r="E65" s="35"/>
      <c r="F65" s="35"/>
      <c r="G65" s="460"/>
      <c r="H65" s="461">
        <f t="shared" si="0"/>
        <v>0</v>
      </c>
      <c r="I65" s="64"/>
      <c r="J65" s="273"/>
      <c r="K65" s="37"/>
      <c r="L65" s="466"/>
      <c r="M65" s="466"/>
      <c r="N65" s="467">
        <f t="shared" si="1"/>
        <v>0</v>
      </c>
      <c r="O65" s="37"/>
      <c r="P65" s="466"/>
      <c r="Q65" s="466"/>
      <c r="R65" s="467">
        <f t="shared" si="2"/>
        <v>0</v>
      </c>
      <c r="S65" s="37"/>
      <c r="T65" s="466"/>
      <c r="U65" s="466"/>
      <c r="V65" s="467">
        <f t="shared" si="3"/>
        <v>0</v>
      </c>
      <c r="W65" s="37"/>
      <c r="X65" s="466"/>
      <c r="Y65" s="466"/>
      <c r="Z65" s="467">
        <f t="shared" si="4"/>
        <v>0</v>
      </c>
      <c r="AA65" s="37"/>
      <c r="AB65" s="466"/>
      <c r="AC65" s="466"/>
      <c r="AD65" s="467">
        <f t="shared" si="5"/>
        <v>0</v>
      </c>
      <c r="AE65" s="37"/>
      <c r="AF65" s="466"/>
      <c r="AG65" s="466"/>
      <c r="AH65" s="467">
        <f t="shared" si="6"/>
        <v>0</v>
      </c>
      <c r="AI65" s="37"/>
      <c r="AJ65" s="466"/>
      <c r="AK65" s="466"/>
      <c r="AL65" s="467">
        <f t="shared" si="7"/>
        <v>0</v>
      </c>
      <c r="AM65" s="467">
        <f t="shared" si="8"/>
        <v>0</v>
      </c>
      <c r="AN65" s="500"/>
      <c r="AO65" s="501">
        <f t="shared" si="9"/>
        <v>0</v>
      </c>
    </row>
    <row r="66" spans="2:41" x14ac:dyDescent="0.2">
      <c r="B66" s="61"/>
      <c r="C66" s="34"/>
      <c r="D66" s="274"/>
      <c r="E66" s="35"/>
      <c r="F66" s="35"/>
      <c r="G66" s="460"/>
      <c r="H66" s="461">
        <f t="shared" si="0"/>
        <v>0</v>
      </c>
      <c r="I66" s="64"/>
      <c r="J66" s="273"/>
      <c r="K66" s="37"/>
      <c r="L66" s="466"/>
      <c r="M66" s="466"/>
      <c r="N66" s="467">
        <f t="shared" si="1"/>
        <v>0</v>
      </c>
      <c r="O66" s="37"/>
      <c r="P66" s="466"/>
      <c r="Q66" s="466"/>
      <c r="R66" s="467">
        <f t="shared" si="2"/>
        <v>0</v>
      </c>
      <c r="S66" s="37"/>
      <c r="T66" s="466"/>
      <c r="U66" s="466"/>
      <c r="V66" s="467">
        <f t="shared" si="3"/>
        <v>0</v>
      </c>
      <c r="W66" s="37"/>
      <c r="X66" s="466"/>
      <c r="Y66" s="466"/>
      <c r="Z66" s="467">
        <f t="shared" si="4"/>
        <v>0</v>
      </c>
      <c r="AA66" s="37"/>
      <c r="AB66" s="466"/>
      <c r="AC66" s="466"/>
      <c r="AD66" s="467">
        <f t="shared" si="5"/>
        <v>0</v>
      </c>
      <c r="AE66" s="37"/>
      <c r="AF66" s="466"/>
      <c r="AG66" s="466"/>
      <c r="AH66" s="467">
        <f t="shared" si="6"/>
        <v>0</v>
      </c>
      <c r="AI66" s="37"/>
      <c r="AJ66" s="466"/>
      <c r="AK66" s="466"/>
      <c r="AL66" s="467">
        <f t="shared" si="7"/>
        <v>0</v>
      </c>
      <c r="AM66" s="467">
        <f t="shared" si="8"/>
        <v>0</v>
      </c>
      <c r="AN66" s="500"/>
      <c r="AO66" s="501">
        <f t="shared" si="9"/>
        <v>0</v>
      </c>
    </row>
    <row r="67" spans="2:41" x14ac:dyDescent="0.2">
      <c r="B67" s="61"/>
      <c r="C67" s="34"/>
      <c r="D67" s="274"/>
      <c r="E67" s="35"/>
      <c r="F67" s="35"/>
      <c r="G67" s="460"/>
      <c r="H67" s="461">
        <f t="shared" si="0"/>
        <v>0</v>
      </c>
      <c r="I67" s="64"/>
      <c r="J67" s="273"/>
      <c r="K67" s="37"/>
      <c r="L67" s="466"/>
      <c r="M67" s="466"/>
      <c r="N67" s="467">
        <f t="shared" si="1"/>
        <v>0</v>
      </c>
      <c r="O67" s="37"/>
      <c r="P67" s="466"/>
      <c r="Q67" s="466"/>
      <c r="R67" s="467">
        <f t="shared" si="2"/>
        <v>0</v>
      </c>
      <c r="S67" s="37"/>
      <c r="T67" s="466"/>
      <c r="U67" s="466"/>
      <c r="V67" s="467">
        <f t="shared" si="3"/>
        <v>0</v>
      </c>
      <c r="W67" s="37"/>
      <c r="X67" s="466"/>
      <c r="Y67" s="466"/>
      <c r="Z67" s="467">
        <f t="shared" si="4"/>
        <v>0</v>
      </c>
      <c r="AA67" s="37"/>
      <c r="AB67" s="466"/>
      <c r="AC67" s="466"/>
      <c r="AD67" s="467">
        <f t="shared" si="5"/>
        <v>0</v>
      </c>
      <c r="AE67" s="37"/>
      <c r="AF67" s="466"/>
      <c r="AG67" s="466"/>
      <c r="AH67" s="467">
        <f t="shared" si="6"/>
        <v>0</v>
      </c>
      <c r="AI67" s="37"/>
      <c r="AJ67" s="466"/>
      <c r="AK67" s="466"/>
      <c r="AL67" s="467">
        <f t="shared" si="7"/>
        <v>0</v>
      </c>
      <c r="AM67" s="467">
        <f t="shared" si="8"/>
        <v>0</v>
      </c>
      <c r="AN67" s="500"/>
      <c r="AO67" s="501">
        <f t="shared" si="9"/>
        <v>0</v>
      </c>
    </row>
    <row r="68" spans="2:41" x14ac:dyDescent="0.2">
      <c r="B68" s="61"/>
      <c r="C68" s="34"/>
      <c r="D68" s="274"/>
      <c r="E68" s="35"/>
      <c r="F68" s="35"/>
      <c r="G68" s="460"/>
      <c r="H68" s="461">
        <f t="shared" si="0"/>
        <v>0</v>
      </c>
      <c r="I68" s="64"/>
      <c r="J68" s="273"/>
      <c r="K68" s="37"/>
      <c r="L68" s="466"/>
      <c r="M68" s="466"/>
      <c r="N68" s="467">
        <f t="shared" si="1"/>
        <v>0</v>
      </c>
      <c r="O68" s="37"/>
      <c r="P68" s="466"/>
      <c r="Q68" s="466"/>
      <c r="R68" s="467">
        <f t="shared" si="2"/>
        <v>0</v>
      </c>
      <c r="S68" s="37"/>
      <c r="T68" s="466"/>
      <c r="U68" s="466"/>
      <c r="V68" s="467">
        <f t="shared" si="3"/>
        <v>0</v>
      </c>
      <c r="W68" s="37"/>
      <c r="X68" s="466"/>
      <c r="Y68" s="466"/>
      <c r="Z68" s="467">
        <f t="shared" si="4"/>
        <v>0</v>
      </c>
      <c r="AA68" s="37"/>
      <c r="AB68" s="466"/>
      <c r="AC68" s="466"/>
      <c r="AD68" s="467">
        <f t="shared" si="5"/>
        <v>0</v>
      </c>
      <c r="AE68" s="37"/>
      <c r="AF68" s="466"/>
      <c r="AG68" s="466"/>
      <c r="AH68" s="467">
        <f t="shared" si="6"/>
        <v>0</v>
      </c>
      <c r="AI68" s="37"/>
      <c r="AJ68" s="466"/>
      <c r="AK68" s="466"/>
      <c r="AL68" s="467">
        <f t="shared" si="7"/>
        <v>0</v>
      </c>
      <c r="AM68" s="467">
        <f t="shared" si="8"/>
        <v>0</v>
      </c>
      <c r="AN68" s="500"/>
      <c r="AO68" s="501">
        <f t="shared" si="9"/>
        <v>0</v>
      </c>
    </row>
    <row r="69" spans="2:41" x14ac:dyDescent="0.2">
      <c r="B69" s="61"/>
      <c r="C69" s="34"/>
      <c r="D69" s="274"/>
      <c r="E69" s="35"/>
      <c r="F69" s="35"/>
      <c r="G69" s="460"/>
      <c r="H69" s="461">
        <f t="shared" si="0"/>
        <v>0</v>
      </c>
      <c r="I69" s="64"/>
      <c r="J69" s="273"/>
      <c r="K69" s="37"/>
      <c r="L69" s="466"/>
      <c r="M69" s="466"/>
      <c r="N69" s="467">
        <f t="shared" si="1"/>
        <v>0</v>
      </c>
      <c r="O69" s="37"/>
      <c r="P69" s="466"/>
      <c r="Q69" s="466"/>
      <c r="R69" s="467">
        <f t="shared" si="2"/>
        <v>0</v>
      </c>
      <c r="S69" s="37"/>
      <c r="T69" s="466"/>
      <c r="U69" s="466"/>
      <c r="V69" s="467">
        <f t="shared" si="3"/>
        <v>0</v>
      </c>
      <c r="W69" s="37"/>
      <c r="X69" s="466"/>
      <c r="Y69" s="466"/>
      <c r="Z69" s="467">
        <f t="shared" si="4"/>
        <v>0</v>
      </c>
      <c r="AA69" s="37"/>
      <c r="AB69" s="466"/>
      <c r="AC69" s="466"/>
      <c r="AD69" s="467">
        <f t="shared" si="5"/>
        <v>0</v>
      </c>
      <c r="AE69" s="37"/>
      <c r="AF69" s="466"/>
      <c r="AG69" s="466"/>
      <c r="AH69" s="467">
        <f t="shared" si="6"/>
        <v>0</v>
      </c>
      <c r="AI69" s="37"/>
      <c r="AJ69" s="466"/>
      <c r="AK69" s="466"/>
      <c r="AL69" s="467">
        <f t="shared" si="7"/>
        <v>0</v>
      </c>
      <c r="AM69" s="467">
        <f t="shared" si="8"/>
        <v>0</v>
      </c>
      <c r="AN69" s="500"/>
      <c r="AO69" s="501">
        <f t="shared" si="9"/>
        <v>0</v>
      </c>
    </row>
    <row r="70" spans="2:41" x14ac:dyDescent="0.2">
      <c r="B70" s="61"/>
      <c r="C70" s="34"/>
      <c r="D70" s="274"/>
      <c r="E70" s="35"/>
      <c r="F70" s="35"/>
      <c r="G70" s="460"/>
      <c r="H70" s="461">
        <f t="shared" si="0"/>
        <v>0</v>
      </c>
      <c r="I70" s="64"/>
      <c r="J70" s="273"/>
      <c r="K70" s="37"/>
      <c r="L70" s="466"/>
      <c r="M70" s="466"/>
      <c r="N70" s="467">
        <f t="shared" si="1"/>
        <v>0</v>
      </c>
      <c r="O70" s="37"/>
      <c r="P70" s="466"/>
      <c r="Q70" s="466"/>
      <c r="R70" s="467">
        <f t="shared" si="2"/>
        <v>0</v>
      </c>
      <c r="S70" s="37"/>
      <c r="T70" s="466"/>
      <c r="U70" s="466"/>
      <c r="V70" s="467">
        <f t="shared" si="3"/>
        <v>0</v>
      </c>
      <c r="W70" s="37"/>
      <c r="X70" s="466"/>
      <c r="Y70" s="466"/>
      <c r="Z70" s="467">
        <f t="shared" si="4"/>
        <v>0</v>
      </c>
      <c r="AA70" s="37"/>
      <c r="AB70" s="466"/>
      <c r="AC70" s="466"/>
      <c r="AD70" s="467">
        <f t="shared" si="5"/>
        <v>0</v>
      </c>
      <c r="AE70" s="37"/>
      <c r="AF70" s="466"/>
      <c r="AG70" s="466"/>
      <c r="AH70" s="467">
        <f t="shared" si="6"/>
        <v>0</v>
      </c>
      <c r="AI70" s="37"/>
      <c r="AJ70" s="466"/>
      <c r="AK70" s="466"/>
      <c r="AL70" s="467">
        <f t="shared" si="7"/>
        <v>0</v>
      </c>
      <c r="AM70" s="467">
        <f t="shared" si="8"/>
        <v>0</v>
      </c>
      <c r="AN70" s="500"/>
      <c r="AO70" s="501">
        <f t="shared" si="9"/>
        <v>0</v>
      </c>
    </row>
    <row r="71" spans="2:41" x14ac:dyDescent="0.2">
      <c r="B71" s="61"/>
      <c r="C71" s="34"/>
      <c r="D71" s="274"/>
      <c r="E71" s="35"/>
      <c r="F71" s="35"/>
      <c r="G71" s="460"/>
      <c r="H71" s="461">
        <f t="shared" si="0"/>
        <v>0</v>
      </c>
      <c r="I71" s="64"/>
      <c r="J71" s="273"/>
      <c r="K71" s="37"/>
      <c r="L71" s="466"/>
      <c r="M71" s="466"/>
      <c r="N71" s="467">
        <f t="shared" si="1"/>
        <v>0</v>
      </c>
      <c r="O71" s="37"/>
      <c r="P71" s="466"/>
      <c r="Q71" s="466"/>
      <c r="R71" s="467">
        <f t="shared" si="2"/>
        <v>0</v>
      </c>
      <c r="S71" s="37"/>
      <c r="T71" s="466"/>
      <c r="U71" s="466"/>
      <c r="V71" s="467">
        <f t="shared" si="3"/>
        <v>0</v>
      </c>
      <c r="W71" s="37"/>
      <c r="X71" s="466"/>
      <c r="Y71" s="466"/>
      <c r="Z71" s="467">
        <f t="shared" si="4"/>
        <v>0</v>
      </c>
      <c r="AA71" s="37"/>
      <c r="AB71" s="466"/>
      <c r="AC71" s="466"/>
      <c r="AD71" s="467">
        <f t="shared" si="5"/>
        <v>0</v>
      </c>
      <c r="AE71" s="37"/>
      <c r="AF71" s="466"/>
      <c r="AG71" s="466"/>
      <c r="AH71" s="467">
        <f t="shared" si="6"/>
        <v>0</v>
      </c>
      <c r="AI71" s="37"/>
      <c r="AJ71" s="466"/>
      <c r="AK71" s="466"/>
      <c r="AL71" s="467">
        <f t="shared" si="7"/>
        <v>0</v>
      </c>
      <c r="AM71" s="467">
        <f t="shared" si="8"/>
        <v>0</v>
      </c>
      <c r="AN71" s="500"/>
      <c r="AO71" s="501">
        <f t="shared" si="9"/>
        <v>0</v>
      </c>
    </row>
    <row r="72" spans="2:41" x14ac:dyDescent="0.2">
      <c r="B72" s="61"/>
      <c r="C72" s="34"/>
      <c r="D72" s="274"/>
      <c r="E72" s="35"/>
      <c r="F72" s="35"/>
      <c r="G72" s="460"/>
      <c r="H72" s="461">
        <f t="shared" si="0"/>
        <v>0</v>
      </c>
      <c r="I72" s="64"/>
      <c r="J72" s="273"/>
      <c r="K72" s="37"/>
      <c r="L72" s="466"/>
      <c r="M72" s="466"/>
      <c r="N72" s="467">
        <f t="shared" si="1"/>
        <v>0</v>
      </c>
      <c r="O72" s="37"/>
      <c r="P72" s="466"/>
      <c r="Q72" s="466"/>
      <c r="R72" s="467">
        <f t="shared" si="2"/>
        <v>0</v>
      </c>
      <c r="S72" s="37"/>
      <c r="T72" s="466"/>
      <c r="U72" s="466"/>
      <c r="V72" s="467">
        <f t="shared" si="3"/>
        <v>0</v>
      </c>
      <c r="W72" s="37"/>
      <c r="X72" s="466"/>
      <c r="Y72" s="466"/>
      <c r="Z72" s="467">
        <f t="shared" si="4"/>
        <v>0</v>
      </c>
      <c r="AA72" s="37"/>
      <c r="AB72" s="466"/>
      <c r="AC72" s="466"/>
      <c r="AD72" s="467">
        <f t="shared" si="5"/>
        <v>0</v>
      </c>
      <c r="AE72" s="37"/>
      <c r="AF72" s="466"/>
      <c r="AG72" s="466"/>
      <c r="AH72" s="467">
        <f t="shared" si="6"/>
        <v>0</v>
      </c>
      <c r="AI72" s="37"/>
      <c r="AJ72" s="466"/>
      <c r="AK72" s="466"/>
      <c r="AL72" s="467">
        <f t="shared" si="7"/>
        <v>0</v>
      </c>
      <c r="AM72" s="467">
        <f t="shared" si="8"/>
        <v>0</v>
      </c>
      <c r="AN72" s="500"/>
      <c r="AO72" s="501">
        <f t="shared" si="9"/>
        <v>0</v>
      </c>
    </row>
    <row r="73" spans="2:41" x14ac:dyDescent="0.2">
      <c r="B73" s="61"/>
      <c r="C73" s="34"/>
      <c r="D73" s="274"/>
      <c r="E73" s="35"/>
      <c r="F73" s="35"/>
      <c r="G73" s="460"/>
      <c r="H73" s="461">
        <f t="shared" si="0"/>
        <v>0</v>
      </c>
      <c r="I73" s="64"/>
      <c r="J73" s="273"/>
      <c r="K73" s="37"/>
      <c r="L73" s="466"/>
      <c r="M73" s="466"/>
      <c r="N73" s="467">
        <f t="shared" si="1"/>
        <v>0</v>
      </c>
      <c r="O73" s="37"/>
      <c r="P73" s="466"/>
      <c r="Q73" s="466"/>
      <c r="R73" s="467">
        <f t="shared" si="2"/>
        <v>0</v>
      </c>
      <c r="S73" s="37"/>
      <c r="T73" s="466"/>
      <c r="U73" s="466"/>
      <c r="V73" s="467">
        <f t="shared" si="3"/>
        <v>0</v>
      </c>
      <c r="W73" s="37"/>
      <c r="X73" s="466"/>
      <c r="Y73" s="466"/>
      <c r="Z73" s="467">
        <f t="shared" si="4"/>
        <v>0</v>
      </c>
      <c r="AA73" s="37"/>
      <c r="AB73" s="466"/>
      <c r="AC73" s="466"/>
      <c r="AD73" s="467">
        <f t="shared" si="5"/>
        <v>0</v>
      </c>
      <c r="AE73" s="37"/>
      <c r="AF73" s="466"/>
      <c r="AG73" s="466"/>
      <c r="AH73" s="467">
        <f t="shared" si="6"/>
        <v>0</v>
      </c>
      <c r="AI73" s="37"/>
      <c r="AJ73" s="466"/>
      <c r="AK73" s="466"/>
      <c r="AL73" s="467">
        <f t="shared" si="7"/>
        <v>0</v>
      </c>
      <c r="AM73" s="467">
        <f t="shared" si="8"/>
        <v>0</v>
      </c>
      <c r="AN73" s="500"/>
      <c r="AO73" s="501">
        <f t="shared" si="9"/>
        <v>0</v>
      </c>
    </row>
    <row r="74" spans="2:41" x14ac:dyDescent="0.2">
      <c r="B74" s="61"/>
      <c r="C74" s="34"/>
      <c r="D74" s="274"/>
      <c r="E74" s="35"/>
      <c r="F74" s="35"/>
      <c r="G74" s="460"/>
      <c r="H74" s="461">
        <f t="shared" si="0"/>
        <v>0</v>
      </c>
      <c r="I74" s="64"/>
      <c r="J74" s="273"/>
      <c r="K74" s="37"/>
      <c r="L74" s="466"/>
      <c r="M74" s="466"/>
      <c r="N74" s="467">
        <f t="shared" si="1"/>
        <v>0</v>
      </c>
      <c r="O74" s="37"/>
      <c r="P74" s="466"/>
      <c r="Q74" s="466"/>
      <c r="R74" s="467">
        <f t="shared" si="2"/>
        <v>0</v>
      </c>
      <c r="S74" s="37"/>
      <c r="T74" s="466"/>
      <c r="U74" s="466"/>
      <c r="V74" s="467">
        <f t="shared" si="3"/>
        <v>0</v>
      </c>
      <c r="W74" s="37"/>
      <c r="X74" s="466"/>
      <c r="Y74" s="466"/>
      <c r="Z74" s="467">
        <f t="shared" si="4"/>
        <v>0</v>
      </c>
      <c r="AA74" s="37"/>
      <c r="AB74" s="466"/>
      <c r="AC74" s="466"/>
      <c r="AD74" s="467">
        <f t="shared" si="5"/>
        <v>0</v>
      </c>
      <c r="AE74" s="37"/>
      <c r="AF74" s="466"/>
      <c r="AG74" s="466"/>
      <c r="AH74" s="467">
        <f t="shared" si="6"/>
        <v>0</v>
      </c>
      <c r="AI74" s="37"/>
      <c r="AJ74" s="466"/>
      <c r="AK74" s="466"/>
      <c r="AL74" s="467">
        <f t="shared" si="7"/>
        <v>0</v>
      </c>
      <c r="AM74" s="467">
        <f t="shared" si="8"/>
        <v>0</v>
      </c>
      <c r="AN74" s="500"/>
      <c r="AO74" s="501">
        <f t="shared" si="9"/>
        <v>0</v>
      </c>
    </row>
    <row r="75" spans="2:41" x14ac:dyDescent="0.2">
      <c r="B75" s="61"/>
      <c r="C75" s="34"/>
      <c r="D75" s="274"/>
      <c r="E75" s="35"/>
      <c r="F75" s="35"/>
      <c r="G75" s="460"/>
      <c r="H75" s="461">
        <f t="shared" si="0"/>
        <v>0</v>
      </c>
      <c r="I75" s="64"/>
      <c r="J75" s="273"/>
      <c r="K75" s="37"/>
      <c r="L75" s="466"/>
      <c r="M75" s="466"/>
      <c r="N75" s="467">
        <f t="shared" si="1"/>
        <v>0</v>
      </c>
      <c r="O75" s="37"/>
      <c r="P75" s="466"/>
      <c r="Q75" s="466"/>
      <c r="R75" s="467">
        <f t="shared" si="2"/>
        <v>0</v>
      </c>
      <c r="S75" s="37"/>
      <c r="T75" s="466"/>
      <c r="U75" s="466"/>
      <c r="V75" s="467">
        <f t="shared" si="3"/>
        <v>0</v>
      </c>
      <c r="W75" s="37"/>
      <c r="X75" s="466"/>
      <c r="Y75" s="466"/>
      <c r="Z75" s="467">
        <f t="shared" si="4"/>
        <v>0</v>
      </c>
      <c r="AA75" s="37"/>
      <c r="AB75" s="466"/>
      <c r="AC75" s="466"/>
      <c r="AD75" s="467">
        <f t="shared" si="5"/>
        <v>0</v>
      </c>
      <c r="AE75" s="37"/>
      <c r="AF75" s="466"/>
      <c r="AG75" s="466"/>
      <c r="AH75" s="467">
        <f t="shared" si="6"/>
        <v>0</v>
      </c>
      <c r="AI75" s="37"/>
      <c r="AJ75" s="466"/>
      <c r="AK75" s="466"/>
      <c r="AL75" s="467">
        <f t="shared" si="7"/>
        <v>0</v>
      </c>
      <c r="AM75" s="467">
        <f t="shared" si="8"/>
        <v>0</v>
      </c>
      <c r="AN75" s="500"/>
      <c r="AO75" s="501">
        <f t="shared" si="9"/>
        <v>0</v>
      </c>
    </row>
    <row r="76" spans="2:41" x14ac:dyDescent="0.2">
      <c r="B76" s="61"/>
      <c r="C76" s="34"/>
      <c r="D76" s="274"/>
      <c r="E76" s="35"/>
      <c r="F76" s="35"/>
      <c r="G76" s="460"/>
      <c r="H76" s="461">
        <f t="shared" si="0"/>
        <v>0</v>
      </c>
      <c r="I76" s="64"/>
      <c r="J76" s="273"/>
      <c r="K76" s="37"/>
      <c r="L76" s="466"/>
      <c r="M76" s="466"/>
      <c r="N76" s="467">
        <f t="shared" si="1"/>
        <v>0</v>
      </c>
      <c r="O76" s="37"/>
      <c r="P76" s="466"/>
      <c r="Q76" s="466"/>
      <c r="R76" s="467">
        <f t="shared" si="2"/>
        <v>0</v>
      </c>
      <c r="S76" s="37"/>
      <c r="T76" s="466"/>
      <c r="U76" s="466"/>
      <c r="V76" s="467">
        <f t="shared" si="3"/>
        <v>0</v>
      </c>
      <c r="W76" s="37"/>
      <c r="X76" s="466"/>
      <c r="Y76" s="466"/>
      <c r="Z76" s="467">
        <f t="shared" si="4"/>
        <v>0</v>
      </c>
      <c r="AA76" s="37"/>
      <c r="AB76" s="466"/>
      <c r="AC76" s="466"/>
      <c r="AD76" s="467">
        <f t="shared" si="5"/>
        <v>0</v>
      </c>
      <c r="AE76" s="37"/>
      <c r="AF76" s="466"/>
      <c r="AG76" s="466"/>
      <c r="AH76" s="467">
        <f t="shared" si="6"/>
        <v>0</v>
      </c>
      <c r="AI76" s="37"/>
      <c r="AJ76" s="466"/>
      <c r="AK76" s="466"/>
      <c r="AL76" s="467">
        <f t="shared" si="7"/>
        <v>0</v>
      </c>
      <c r="AM76" s="467">
        <f t="shared" si="8"/>
        <v>0</v>
      </c>
      <c r="AN76" s="500"/>
      <c r="AO76" s="501">
        <f t="shared" si="9"/>
        <v>0</v>
      </c>
    </row>
    <row r="77" spans="2:41" x14ac:dyDescent="0.2">
      <c r="B77" s="61"/>
      <c r="C77" s="34"/>
      <c r="D77" s="274"/>
      <c r="E77" s="35"/>
      <c r="F77" s="35"/>
      <c r="G77" s="460"/>
      <c r="H77" s="461">
        <f t="shared" si="0"/>
        <v>0</v>
      </c>
      <c r="I77" s="64"/>
      <c r="J77" s="273"/>
      <c r="K77" s="37"/>
      <c r="L77" s="466"/>
      <c r="M77" s="466"/>
      <c r="N77" s="467">
        <f t="shared" si="1"/>
        <v>0</v>
      </c>
      <c r="O77" s="37"/>
      <c r="P77" s="466"/>
      <c r="Q77" s="466"/>
      <c r="R77" s="467">
        <f t="shared" si="2"/>
        <v>0</v>
      </c>
      <c r="S77" s="37"/>
      <c r="T77" s="466"/>
      <c r="U77" s="466"/>
      <c r="V77" s="467">
        <f t="shared" si="3"/>
        <v>0</v>
      </c>
      <c r="W77" s="37"/>
      <c r="X77" s="466"/>
      <c r="Y77" s="466"/>
      <c r="Z77" s="467">
        <f t="shared" si="4"/>
        <v>0</v>
      </c>
      <c r="AA77" s="37"/>
      <c r="AB77" s="466"/>
      <c r="AC77" s="466"/>
      <c r="AD77" s="467">
        <f t="shared" si="5"/>
        <v>0</v>
      </c>
      <c r="AE77" s="37"/>
      <c r="AF77" s="466"/>
      <c r="AG77" s="466"/>
      <c r="AH77" s="467">
        <f t="shared" si="6"/>
        <v>0</v>
      </c>
      <c r="AI77" s="37"/>
      <c r="AJ77" s="466"/>
      <c r="AK77" s="466"/>
      <c r="AL77" s="467">
        <f t="shared" si="7"/>
        <v>0</v>
      </c>
      <c r="AM77" s="467">
        <f t="shared" si="8"/>
        <v>0</v>
      </c>
      <c r="AN77" s="500"/>
      <c r="AO77" s="501">
        <f t="shared" si="9"/>
        <v>0</v>
      </c>
    </row>
    <row r="78" spans="2:41" x14ac:dyDescent="0.2">
      <c r="B78" s="61"/>
      <c r="C78" s="34"/>
      <c r="D78" s="274"/>
      <c r="E78" s="35"/>
      <c r="F78" s="35"/>
      <c r="G78" s="460"/>
      <c r="H78" s="461">
        <f t="shared" si="0"/>
        <v>0</v>
      </c>
      <c r="I78" s="64"/>
      <c r="J78" s="273"/>
      <c r="K78" s="37"/>
      <c r="L78" s="466"/>
      <c r="M78" s="466"/>
      <c r="N78" s="467">
        <f t="shared" si="1"/>
        <v>0</v>
      </c>
      <c r="O78" s="37"/>
      <c r="P78" s="466"/>
      <c r="Q78" s="466"/>
      <c r="R78" s="467">
        <f t="shared" si="2"/>
        <v>0</v>
      </c>
      <c r="S78" s="37"/>
      <c r="T78" s="466"/>
      <c r="U78" s="466"/>
      <c r="V78" s="467">
        <f t="shared" si="3"/>
        <v>0</v>
      </c>
      <c r="W78" s="37"/>
      <c r="X78" s="466"/>
      <c r="Y78" s="466"/>
      <c r="Z78" s="467">
        <f t="shared" si="4"/>
        <v>0</v>
      </c>
      <c r="AA78" s="37"/>
      <c r="AB78" s="466"/>
      <c r="AC78" s="466"/>
      <c r="AD78" s="467">
        <f t="shared" si="5"/>
        <v>0</v>
      </c>
      <c r="AE78" s="37"/>
      <c r="AF78" s="466"/>
      <c r="AG78" s="466"/>
      <c r="AH78" s="467">
        <f t="shared" si="6"/>
        <v>0</v>
      </c>
      <c r="AI78" s="37"/>
      <c r="AJ78" s="466"/>
      <c r="AK78" s="466"/>
      <c r="AL78" s="467">
        <f t="shared" si="7"/>
        <v>0</v>
      </c>
      <c r="AM78" s="467">
        <f t="shared" si="8"/>
        <v>0</v>
      </c>
      <c r="AN78" s="500"/>
      <c r="AO78" s="501">
        <f t="shared" si="9"/>
        <v>0</v>
      </c>
    </row>
    <row r="79" spans="2:41" x14ac:dyDescent="0.2">
      <c r="B79" s="61"/>
      <c r="C79" s="34"/>
      <c r="D79" s="274"/>
      <c r="E79" s="35"/>
      <c r="F79" s="35"/>
      <c r="G79" s="460"/>
      <c r="H79" s="461">
        <f t="shared" si="0"/>
        <v>0</v>
      </c>
      <c r="I79" s="64"/>
      <c r="J79" s="273"/>
      <c r="K79" s="37"/>
      <c r="L79" s="466"/>
      <c r="M79" s="466"/>
      <c r="N79" s="467">
        <f t="shared" si="1"/>
        <v>0</v>
      </c>
      <c r="O79" s="37"/>
      <c r="P79" s="466"/>
      <c r="Q79" s="466"/>
      <c r="R79" s="467">
        <f t="shared" si="2"/>
        <v>0</v>
      </c>
      <c r="S79" s="37"/>
      <c r="T79" s="466"/>
      <c r="U79" s="466"/>
      <c r="V79" s="467">
        <f t="shared" si="3"/>
        <v>0</v>
      </c>
      <c r="W79" s="37"/>
      <c r="X79" s="466"/>
      <c r="Y79" s="466"/>
      <c r="Z79" s="467">
        <f t="shared" si="4"/>
        <v>0</v>
      </c>
      <c r="AA79" s="37"/>
      <c r="AB79" s="466"/>
      <c r="AC79" s="466"/>
      <c r="AD79" s="467">
        <f t="shared" si="5"/>
        <v>0</v>
      </c>
      <c r="AE79" s="37"/>
      <c r="AF79" s="466"/>
      <c r="AG79" s="466"/>
      <c r="AH79" s="467">
        <f t="shared" si="6"/>
        <v>0</v>
      </c>
      <c r="AI79" s="37"/>
      <c r="AJ79" s="466"/>
      <c r="AK79" s="466"/>
      <c r="AL79" s="467">
        <f t="shared" si="7"/>
        <v>0</v>
      </c>
      <c r="AM79" s="467">
        <f t="shared" si="8"/>
        <v>0</v>
      </c>
      <c r="AN79" s="500"/>
      <c r="AO79" s="501">
        <f t="shared" si="9"/>
        <v>0</v>
      </c>
    </row>
    <row r="80" spans="2:41" x14ac:dyDescent="0.2">
      <c r="B80" s="61"/>
      <c r="C80" s="34"/>
      <c r="D80" s="274"/>
      <c r="E80" s="35"/>
      <c r="F80" s="35"/>
      <c r="G80" s="460"/>
      <c r="H80" s="461">
        <f t="shared" si="0"/>
        <v>0</v>
      </c>
      <c r="I80" s="64"/>
      <c r="J80" s="273"/>
      <c r="K80" s="37"/>
      <c r="L80" s="466"/>
      <c r="M80" s="466"/>
      <c r="N80" s="467">
        <f t="shared" si="1"/>
        <v>0</v>
      </c>
      <c r="O80" s="37"/>
      <c r="P80" s="466"/>
      <c r="Q80" s="466"/>
      <c r="R80" s="467">
        <f t="shared" si="2"/>
        <v>0</v>
      </c>
      <c r="S80" s="37"/>
      <c r="T80" s="466"/>
      <c r="U80" s="466"/>
      <c r="V80" s="467">
        <f t="shared" si="3"/>
        <v>0</v>
      </c>
      <c r="W80" s="37"/>
      <c r="X80" s="466"/>
      <c r="Y80" s="466"/>
      <c r="Z80" s="467">
        <f t="shared" si="4"/>
        <v>0</v>
      </c>
      <c r="AA80" s="37"/>
      <c r="AB80" s="466"/>
      <c r="AC80" s="466"/>
      <c r="AD80" s="467">
        <f t="shared" si="5"/>
        <v>0</v>
      </c>
      <c r="AE80" s="37"/>
      <c r="AF80" s="466"/>
      <c r="AG80" s="466"/>
      <c r="AH80" s="467">
        <f t="shared" si="6"/>
        <v>0</v>
      </c>
      <c r="AI80" s="37"/>
      <c r="AJ80" s="466"/>
      <c r="AK80" s="466"/>
      <c r="AL80" s="467">
        <f t="shared" si="7"/>
        <v>0</v>
      </c>
      <c r="AM80" s="467">
        <f t="shared" si="8"/>
        <v>0</v>
      </c>
      <c r="AN80" s="500"/>
      <c r="AO80" s="501">
        <f t="shared" si="9"/>
        <v>0</v>
      </c>
    </row>
    <row r="81" spans="2:41" x14ac:dyDescent="0.2">
      <c r="B81" s="61"/>
      <c r="C81" s="34"/>
      <c r="D81" s="274"/>
      <c r="E81" s="35"/>
      <c r="F81" s="35"/>
      <c r="G81" s="460"/>
      <c r="H81" s="461">
        <f t="shared" si="0"/>
        <v>0</v>
      </c>
      <c r="I81" s="64"/>
      <c r="J81" s="273"/>
      <c r="K81" s="37"/>
      <c r="L81" s="466"/>
      <c r="M81" s="466"/>
      <c r="N81" s="467">
        <f t="shared" ref="N81:N97" si="10">K81*M81</f>
        <v>0</v>
      </c>
      <c r="O81" s="37"/>
      <c r="P81" s="466"/>
      <c r="Q81" s="466"/>
      <c r="R81" s="467">
        <f t="shared" ref="R81:R97" si="11">O81*Q81</f>
        <v>0</v>
      </c>
      <c r="S81" s="37"/>
      <c r="T81" s="466"/>
      <c r="U81" s="466"/>
      <c r="V81" s="467">
        <f t="shared" ref="V81:V97" si="12">S81*U81</f>
        <v>0</v>
      </c>
      <c r="W81" s="37"/>
      <c r="X81" s="466"/>
      <c r="Y81" s="466"/>
      <c r="Z81" s="467">
        <f t="shared" ref="Z81:Z97" si="13">W81*Y81</f>
        <v>0</v>
      </c>
      <c r="AA81" s="37"/>
      <c r="AB81" s="466"/>
      <c r="AC81" s="466"/>
      <c r="AD81" s="467">
        <f t="shared" ref="AD81:AD97" si="14">AA81*AC81</f>
        <v>0</v>
      </c>
      <c r="AE81" s="37"/>
      <c r="AF81" s="466"/>
      <c r="AG81" s="466"/>
      <c r="AH81" s="467">
        <f t="shared" ref="AH81:AH97" si="15">AE81*AG81</f>
        <v>0</v>
      </c>
      <c r="AI81" s="37"/>
      <c r="AJ81" s="466"/>
      <c r="AK81" s="466"/>
      <c r="AL81" s="467">
        <f t="shared" ref="AL81:AL97" si="16">AI81*AK81</f>
        <v>0</v>
      </c>
      <c r="AM81" s="467">
        <f t="shared" ref="AM81:AM97" si="17">SUM(N81,R81,V81,Z81,AD81,AH81,AL81)</f>
        <v>0</v>
      </c>
      <c r="AN81" s="500"/>
      <c r="AO81" s="501">
        <f t="shared" si="9"/>
        <v>0</v>
      </c>
    </row>
    <row r="82" spans="2:41" x14ac:dyDescent="0.2">
      <c r="B82" s="61"/>
      <c r="C82" s="34"/>
      <c r="D82" s="274"/>
      <c r="E82" s="35"/>
      <c r="F82" s="35"/>
      <c r="G82" s="460"/>
      <c r="H82" s="461">
        <f t="shared" si="0"/>
        <v>0</v>
      </c>
      <c r="I82" s="64"/>
      <c r="J82" s="273"/>
      <c r="K82" s="37"/>
      <c r="L82" s="466"/>
      <c r="M82" s="466"/>
      <c r="N82" s="467">
        <f t="shared" si="10"/>
        <v>0</v>
      </c>
      <c r="O82" s="37"/>
      <c r="P82" s="466"/>
      <c r="Q82" s="466"/>
      <c r="R82" s="467">
        <f t="shared" si="11"/>
        <v>0</v>
      </c>
      <c r="S82" s="37"/>
      <c r="T82" s="466"/>
      <c r="U82" s="466"/>
      <c r="V82" s="467">
        <f t="shared" si="12"/>
        <v>0</v>
      </c>
      <c r="W82" s="37"/>
      <c r="X82" s="466"/>
      <c r="Y82" s="466"/>
      <c r="Z82" s="467">
        <f t="shared" si="13"/>
        <v>0</v>
      </c>
      <c r="AA82" s="37"/>
      <c r="AB82" s="466"/>
      <c r="AC82" s="466"/>
      <c r="AD82" s="467">
        <f t="shared" si="14"/>
        <v>0</v>
      </c>
      <c r="AE82" s="37"/>
      <c r="AF82" s="466"/>
      <c r="AG82" s="466"/>
      <c r="AH82" s="467">
        <f t="shared" si="15"/>
        <v>0</v>
      </c>
      <c r="AI82" s="37"/>
      <c r="AJ82" s="466"/>
      <c r="AK82" s="466"/>
      <c r="AL82" s="467">
        <f t="shared" si="16"/>
        <v>0</v>
      </c>
      <c r="AM82" s="467">
        <f t="shared" si="17"/>
        <v>0</v>
      </c>
      <c r="AN82" s="500"/>
      <c r="AO82" s="501">
        <f t="shared" si="9"/>
        <v>0</v>
      </c>
    </row>
    <row r="83" spans="2:41" x14ac:dyDescent="0.2">
      <c r="B83" s="61"/>
      <c r="C83" s="34"/>
      <c r="D83" s="274"/>
      <c r="E83" s="35"/>
      <c r="F83" s="35"/>
      <c r="G83" s="460"/>
      <c r="H83" s="461">
        <f t="shared" si="0"/>
        <v>0</v>
      </c>
      <c r="I83" s="64"/>
      <c r="J83" s="273"/>
      <c r="K83" s="37"/>
      <c r="L83" s="466"/>
      <c r="M83" s="466"/>
      <c r="N83" s="467">
        <f t="shared" si="10"/>
        <v>0</v>
      </c>
      <c r="O83" s="37"/>
      <c r="P83" s="466"/>
      <c r="Q83" s="466"/>
      <c r="R83" s="467">
        <f t="shared" si="11"/>
        <v>0</v>
      </c>
      <c r="S83" s="37"/>
      <c r="T83" s="466"/>
      <c r="U83" s="466"/>
      <c r="V83" s="467">
        <f t="shared" si="12"/>
        <v>0</v>
      </c>
      <c r="W83" s="37"/>
      <c r="X83" s="466"/>
      <c r="Y83" s="466"/>
      <c r="Z83" s="467">
        <f t="shared" si="13"/>
        <v>0</v>
      </c>
      <c r="AA83" s="37"/>
      <c r="AB83" s="466"/>
      <c r="AC83" s="466"/>
      <c r="AD83" s="467">
        <f t="shared" si="14"/>
        <v>0</v>
      </c>
      <c r="AE83" s="37"/>
      <c r="AF83" s="466"/>
      <c r="AG83" s="466"/>
      <c r="AH83" s="467">
        <f t="shared" si="15"/>
        <v>0</v>
      </c>
      <c r="AI83" s="37"/>
      <c r="AJ83" s="466"/>
      <c r="AK83" s="466"/>
      <c r="AL83" s="467">
        <f t="shared" si="16"/>
        <v>0</v>
      </c>
      <c r="AM83" s="467">
        <f t="shared" si="17"/>
        <v>0</v>
      </c>
      <c r="AN83" s="500"/>
      <c r="AO83" s="501">
        <f t="shared" si="9"/>
        <v>0</v>
      </c>
    </row>
    <row r="84" spans="2:41" x14ac:dyDescent="0.2">
      <c r="B84" s="61"/>
      <c r="C84" s="34"/>
      <c r="D84" s="274"/>
      <c r="E84" s="35"/>
      <c r="F84" s="35"/>
      <c r="G84" s="460"/>
      <c r="H84" s="461">
        <f t="shared" si="0"/>
        <v>0</v>
      </c>
      <c r="I84" s="64"/>
      <c r="J84" s="273"/>
      <c r="K84" s="37"/>
      <c r="L84" s="466"/>
      <c r="M84" s="466"/>
      <c r="N84" s="467">
        <f t="shared" si="10"/>
        <v>0</v>
      </c>
      <c r="O84" s="37"/>
      <c r="P84" s="466"/>
      <c r="Q84" s="466"/>
      <c r="R84" s="467">
        <f t="shared" si="11"/>
        <v>0</v>
      </c>
      <c r="S84" s="37"/>
      <c r="T84" s="466"/>
      <c r="U84" s="466"/>
      <c r="V84" s="467">
        <f t="shared" si="12"/>
        <v>0</v>
      </c>
      <c r="W84" s="37"/>
      <c r="X84" s="466"/>
      <c r="Y84" s="466"/>
      <c r="Z84" s="467">
        <f t="shared" si="13"/>
        <v>0</v>
      </c>
      <c r="AA84" s="37"/>
      <c r="AB84" s="466"/>
      <c r="AC84" s="466"/>
      <c r="AD84" s="467">
        <f t="shared" si="14"/>
        <v>0</v>
      </c>
      <c r="AE84" s="37"/>
      <c r="AF84" s="466"/>
      <c r="AG84" s="466"/>
      <c r="AH84" s="467">
        <f t="shared" si="15"/>
        <v>0</v>
      </c>
      <c r="AI84" s="37"/>
      <c r="AJ84" s="466"/>
      <c r="AK84" s="466"/>
      <c r="AL84" s="467">
        <f t="shared" si="16"/>
        <v>0</v>
      </c>
      <c r="AM84" s="467">
        <f t="shared" si="17"/>
        <v>0</v>
      </c>
      <c r="AN84" s="500"/>
      <c r="AO84" s="501">
        <f t="shared" si="9"/>
        <v>0</v>
      </c>
    </row>
    <row r="85" spans="2:41" x14ac:dyDescent="0.2">
      <c r="B85" s="61"/>
      <c r="C85" s="34"/>
      <c r="D85" s="274"/>
      <c r="E85" s="35"/>
      <c r="F85" s="35"/>
      <c r="G85" s="460"/>
      <c r="H85" s="461">
        <f t="shared" si="0"/>
        <v>0</v>
      </c>
      <c r="I85" s="64"/>
      <c r="J85" s="273"/>
      <c r="K85" s="37"/>
      <c r="L85" s="466"/>
      <c r="M85" s="466"/>
      <c r="N85" s="467">
        <f t="shared" si="10"/>
        <v>0</v>
      </c>
      <c r="O85" s="37"/>
      <c r="P85" s="466"/>
      <c r="Q85" s="466"/>
      <c r="R85" s="467">
        <f t="shared" si="11"/>
        <v>0</v>
      </c>
      <c r="S85" s="37"/>
      <c r="T85" s="466"/>
      <c r="U85" s="466"/>
      <c r="V85" s="467">
        <f t="shared" si="12"/>
        <v>0</v>
      </c>
      <c r="W85" s="37"/>
      <c r="X85" s="466"/>
      <c r="Y85" s="466"/>
      <c r="Z85" s="467">
        <f t="shared" si="13"/>
        <v>0</v>
      </c>
      <c r="AA85" s="37"/>
      <c r="AB85" s="466"/>
      <c r="AC85" s="466"/>
      <c r="AD85" s="467">
        <f t="shared" si="14"/>
        <v>0</v>
      </c>
      <c r="AE85" s="37"/>
      <c r="AF85" s="466"/>
      <c r="AG85" s="466"/>
      <c r="AH85" s="467">
        <f t="shared" si="15"/>
        <v>0</v>
      </c>
      <c r="AI85" s="37"/>
      <c r="AJ85" s="466"/>
      <c r="AK85" s="466"/>
      <c r="AL85" s="467">
        <f t="shared" si="16"/>
        <v>0</v>
      </c>
      <c r="AM85" s="467">
        <f t="shared" si="17"/>
        <v>0</v>
      </c>
      <c r="AN85" s="500"/>
      <c r="AO85" s="501">
        <f t="shared" si="9"/>
        <v>0</v>
      </c>
    </row>
    <row r="86" spans="2:41" x14ac:dyDescent="0.2">
      <c r="B86" s="61"/>
      <c r="C86" s="34"/>
      <c r="D86" s="274"/>
      <c r="E86" s="35"/>
      <c r="F86" s="35"/>
      <c r="G86" s="460"/>
      <c r="H86" s="461">
        <f t="shared" si="0"/>
        <v>0</v>
      </c>
      <c r="I86" s="64"/>
      <c r="J86" s="273"/>
      <c r="K86" s="37"/>
      <c r="L86" s="466"/>
      <c r="M86" s="466"/>
      <c r="N86" s="467">
        <f t="shared" si="10"/>
        <v>0</v>
      </c>
      <c r="O86" s="37"/>
      <c r="P86" s="466"/>
      <c r="Q86" s="466"/>
      <c r="R86" s="467">
        <f t="shared" si="11"/>
        <v>0</v>
      </c>
      <c r="S86" s="37"/>
      <c r="T86" s="466"/>
      <c r="U86" s="466"/>
      <c r="V86" s="467">
        <f t="shared" si="12"/>
        <v>0</v>
      </c>
      <c r="W86" s="37"/>
      <c r="X86" s="466"/>
      <c r="Y86" s="466"/>
      <c r="Z86" s="467">
        <f t="shared" si="13"/>
        <v>0</v>
      </c>
      <c r="AA86" s="37"/>
      <c r="AB86" s="466"/>
      <c r="AC86" s="466"/>
      <c r="AD86" s="467">
        <f t="shared" si="14"/>
        <v>0</v>
      </c>
      <c r="AE86" s="37"/>
      <c r="AF86" s="466"/>
      <c r="AG86" s="466"/>
      <c r="AH86" s="467">
        <f t="shared" si="15"/>
        <v>0</v>
      </c>
      <c r="AI86" s="37"/>
      <c r="AJ86" s="466"/>
      <c r="AK86" s="466"/>
      <c r="AL86" s="467">
        <f t="shared" si="16"/>
        <v>0</v>
      </c>
      <c r="AM86" s="467">
        <f t="shared" si="17"/>
        <v>0</v>
      </c>
      <c r="AN86" s="500"/>
      <c r="AO86" s="501">
        <f t="shared" si="9"/>
        <v>0</v>
      </c>
    </row>
    <row r="87" spans="2:41" x14ac:dyDescent="0.2">
      <c r="B87" s="61"/>
      <c r="C87" s="34"/>
      <c r="D87" s="274"/>
      <c r="E87" s="35"/>
      <c r="F87" s="35"/>
      <c r="G87" s="460"/>
      <c r="H87" s="461">
        <f t="shared" si="0"/>
        <v>0</v>
      </c>
      <c r="I87" s="64"/>
      <c r="J87" s="273"/>
      <c r="K87" s="37"/>
      <c r="L87" s="466"/>
      <c r="M87" s="466"/>
      <c r="N87" s="467">
        <f t="shared" si="10"/>
        <v>0</v>
      </c>
      <c r="O87" s="37"/>
      <c r="P87" s="466"/>
      <c r="Q87" s="466"/>
      <c r="R87" s="467">
        <f t="shared" si="11"/>
        <v>0</v>
      </c>
      <c r="S87" s="37"/>
      <c r="T87" s="466"/>
      <c r="U87" s="466"/>
      <c r="V87" s="467">
        <f t="shared" si="12"/>
        <v>0</v>
      </c>
      <c r="W87" s="37"/>
      <c r="X87" s="466"/>
      <c r="Y87" s="466"/>
      <c r="Z87" s="467">
        <f t="shared" si="13"/>
        <v>0</v>
      </c>
      <c r="AA87" s="37"/>
      <c r="AB87" s="466"/>
      <c r="AC87" s="466"/>
      <c r="AD87" s="467">
        <f t="shared" si="14"/>
        <v>0</v>
      </c>
      <c r="AE87" s="37"/>
      <c r="AF87" s="466"/>
      <c r="AG87" s="466"/>
      <c r="AH87" s="467">
        <f t="shared" si="15"/>
        <v>0</v>
      </c>
      <c r="AI87" s="37"/>
      <c r="AJ87" s="466"/>
      <c r="AK87" s="466"/>
      <c r="AL87" s="467">
        <f t="shared" si="16"/>
        <v>0</v>
      </c>
      <c r="AM87" s="467">
        <f t="shared" si="17"/>
        <v>0</v>
      </c>
      <c r="AN87" s="500"/>
      <c r="AO87" s="501">
        <f t="shared" si="9"/>
        <v>0</v>
      </c>
    </row>
    <row r="88" spans="2:41" x14ac:dyDescent="0.2">
      <c r="B88" s="61"/>
      <c r="C88" s="34"/>
      <c r="D88" s="274"/>
      <c r="E88" s="35"/>
      <c r="F88" s="35"/>
      <c r="G88" s="460"/>
      <c r="H88" s="461">
        <f t="shared" si="0"/>
        <v>0</v>
      </c>
      <c r="I88" s="64"/>
      <c r="J88" s="273"/>
      <c r="K88" s="37"/>
      <c r="L88" s="466"/>
      <c r="M88" s="466"/>
      <c r="N88" s="467">
        <f t="shared" si="10"/>
        <v>0</v>
      </c>
      <c r="O88" s="37"/>
      <c r="P88" s="466"/>
      <c r="Q88" s="466"/>
      <c r="R88" s="467">
        <f t="shared" si="11"/>
        <v>0</v>
      </c>
      <c r="S88" s="37"/>
      <c r="T88" s="466"/>
      <c r="U88" s="466"/>
      <c r="V88" s="467">
        <f t="shared" si="12"/>
        <v>0</v>
      </c>
      <c r="W88" s="37"/>
      <c r="X88" s="466"/>
      <c r="Y88" s="466"/>
      <c r="Z88" s="467">
        <f t="shared" si="13"/>
        <v>0</v>
      </c>
      <c r="AA88" s="37"/>
      <c r="AB88" s="466"/>
      <c r="AC88" s="466"/>
      <c r="AD88" s="467">
        <f t="shared" si="14"/>
        <v>0</v>
      </c>
      <c r="AE88" s="37"/>
      <c r="AF88" s="466"/>
      <c r="AG88" s="466"/>
      <c r="AH88" s="467">
        <f t="shared" si="15"/>
        <v>0</v>
      </c>
      <c r="AI88" s="37"/>
      <c r="AJ88" s="466"/>
      <c r="AK88" s="466"/>
      <c r="AL88" s="467">
        <f t="shared" si="16"/>
        <v>0</v>
      </c>
      <c r="AM88" s="467">
        <f t="shared" si="17"/>
        <v>0</v>
      </c>
      <c r="AN88" s="500"/>
      <c r="AO88" s="501">
        <f t="shared" si="9"/>
        <v>0</v>
      </c>
    </row>
    <row r="89" spans="2:41" x14ac:dyDescent="0.2">
      <c r="B89" s="61"/>
      <c r="C89" s="34"/>
      <c r="D89" s="274"/>
      <c r="E89" s="35"/>
      <c r="F89" s="35"/>
      <c r="G89" s="460"/>
      <c r="H89" s="461">
        <f t="shared" si="0"/>
        <v>0</v>
      </c>
      <c r="I89" s="64"/>
      <c r="J89" s="273"/>
      <c r="K89" s="37"/>
      <c r="L89" s="466"/>
      <c r="M89" s="466"/>
      <c r="N89" s="467">
        <f t="shared" si="10"/>
        <v>0</v>
      </c>
      <c r="O89" s="37"/>
      <c r="P89" s="466"/>
      <c r="Q89" s="466"/>
      <c r="R89" s="467">
        <f t="shared" si="11"/>
        <v>0</v>
      </c>
      <c r="S89" s="37"/>
      <c r="T89" s="466"/>
      <c r="U89" s="466"/>
      <c r="V89" s="467">
        <f t="shared" si="12"/>
        <v>0</v>
      </c>
      <c r="W89" s="37"/>
      <c r="X89" s="466"/>
      <c r="Y89" s="466"/>
      <c r="Z89" s="467">
        <f t="shared" si="13"/>
        <v>0</v>
      </c>
      <c r="AA89" s="37"/>
      <c r="AB89" s="466"/>
      <c r="AC89" s="466"/>
      <c r="AD89" s="467">
        <f t="shared" si="14"/>
        <v>0</v>
      </c>
      <c r="AE89" s="37"/>
      <c r="AF89" s="466"/>
      <c r="AG89" s="466"/>
      <c r="AH89" s="467">
        <f t="shared" si="15"/>
        <v>0</v>
      </c>
      <c r="AI89" s="37"/>
      <c r="AJ89" s="466"/>
      <c r="AK89" s="466"/>
      <c r="AL89" s="467">
        <f t="shared" si="16"/>
        <v>0</v>
      </c>
      <c r="AM89" s="467">
        <f t="shared" si="17"/>
        <v>0</v>
      </c>
      <c r="AN89" s="500"/>
      <c r="AO89" s="501">
        <f t="shared" ref="AO89:AO152" si="18">H89-AM89</f>
        <v>0</v>
      </c>
    </row>
    <row r="90" spans="2:41" x14ac:dyDescent="0.2">
      <c r="B90" s="61"/>
      <c r="C90" s="34"/>
      <c r="D90" s="274"/>
      <c r="E90" s="35"/>
      <c r="F90" s="35"/>
      <c r="G90" s="460"/>
      <c r="H90" s="461">
        <f t="shared" ref="H90:H107" si="19">G90*F90</f>
        <v>0</v>
      </c>
      <c r="I90" s="64"/>
      <c r="J90" s="273"/>
      <c r="K90" s="37"/>
      <c r="L90" s="466"/>
      <c r="M90" s="466"/>
      <c r="N90" s="467">
        <f t="shared" si="10"/>
        <v>0</v>
      </c>
      <c r="O90" s="37"/>
      <c r="P90" s="466"/>
      <c r="Q90" s="466"/>
      <c r="R90" s="467">
        <f t="shared" si="11"/>
        <v>0</v>
      </c>
      <c r="S90" s="37"/>
      <c r="T90" s="466"/>
      <c r="U90" s="466"/>
      <c r="V90" s="467">
        <f t="shared" si="12"/>
        <v>0</v>
      </c>
      <c r="W90" s="37"/>
      <c r="X90" s="466"/>
      <c r="Y90" s="466"/>
      <c r="Z90" s="467">
        <f t="shared" si="13"/>
        <v>0</v>
      </c>
      <c r="AA90" s="37"/>
      <c r="AB90" s="466"/>
      <c r="AC90" s="466"/>
      <c r="AD90" s="467">
        <f t="shared" si="14"/>
        <v>0</v>
      </c>
      <c r="AE90" s="37"/>
      <c r="AF90" s="466"/>
      <c r="AG90" s="466"/>
      <c r="AH90" s="467">
        <f t="shared" si="15"/>
        <v>0</v>
      </c>
      <c r="AI90" s="37"/>
      <c r="AJ90" s="466"/>
      <c r="AK90" s="466"/>
      <c r="AL90" s="467">
        <f t="shared" si="16"/>
        <v>0</v>
      </c>
      <c r="AM90" s="467">
        <f t="shared" si="17"/>
        <v>0</v>
      </c>
      <c r="AN90" s="500"/>
      <c r="AO90" s="501">
        <f t="shared" si="18"/>
        <v>0</v>
      </c>
    </row>
    <row r="91" spans="2:41" x14ac:dyDescent="0.2">
      <c r="B91" s="61"/>
      <c r="C91" s="34"/>
      <c r="D91" s="274"/>
      <c r="E91" s="35"/>
      <c r="F91" s="35"/>
      <c r="G91" s="460"/>
      <c r="H91" s="461">
        <f t="shared" si="19"/>
        <v>0</v>
      </c>
      <c r="I91" s="64"/>
      <c r="J91" s="273"/>
      <c r="K91" s="37"/>
      <c r="L91" s="466"/>
      <c r="M91" s="466"/>
      <c r="N91" s="467">
        <f t="shared" si="10"/>
        <v>0</v>
      </c>
      <c r="O91" s="37"/>
      <c r="P91" s="466"/>
      <c r="Q91" s="466"/>
      <c r="R91" s="467">
        <f t="shared" si="11"/>
        <v>0</v>
      </c>
      <c r="S91" s="37"/>
      <c r="T91" s="466"/>
      <c r="U91" s="466"/>
      <c r="V91" s="467">
        <f t="shared" si="12"/>
        <v>0</v>
      </c>
      <c r="W91" s="37"/>
      <c r="X91" s="466"/>
      <c r="Y91" s="466"/>
      <c r="Z91" s="467">
        <f t="shared" si="13"/>
        <v>0</v>
      </c>
      <c r="AA91" s="37"/>
      <c r="AB91" s="466"/>
      <c r="AC91" s="466"/>
      <c r="AD91" s="467">
        <f t="shared" si="14"/>
        <v>0</v>
      </c>
      <c r="AE91" s="37"/>
      <c r="AF91" s="466"/>
      <c r="AG91" s="466"/>
      <c r="AH91" s="467">
        <f t="shared" si="15"/>
        <v>0</v>
      </c>
      <c r="AI91" s="37"/>
      <c r="AJ91" s="466"/>
      <c r="AK91" s="466"/>
      <c r="AL91" s="467">
        <f t="shared" si="16"/>
        <v>0</v>
      </c>
      <c r="AM91" s="467">
        <f t="shared" si="17"/>
        <v>0</v>
      </c>
      <c r="AN91" s="500"/>
      <c r="AO91" s="501">
        <f t="shared" si="18"/>
        <v>0</v>
      </c>
    </row>
    <row r="92" spans="2:41" x14ac:dyDescent="0.2">
      <c r="B92" s="61"/>
      <c r="C92" s="34"/>
      <c r="D92" s="274"/>
      <c r="E92" s="35"/>
      <c r="F92" s="35"/>
      <c r="G92" s="460"/>
      <c r="H92" s="461">
        <f t="shared" si="19"/>
        <v>0</v>
      </c>
      <c r="I92" s="64"/>
      <c r="J92" s="273"/>
      <c r="K92" s="37"/>
      <c r="L92" s="466"/>
      <c r="M92" s="466"/>
      <c r="N92" s="467">
        <f t="shared" si="10"/>
        <v>0</v>
      </c>
      <c r="O92" s="37"/>
      <c r="P92" s="466"/>
      <c r="Q92" s="466"/>
      <c r="R92" s="467">
        <f t="shared" si="11"/>
        <v>0</v>
      </c>
      <c r="S92" s="37"/>
      <c r="T92" s="466"/>
      <c r="U92" s="466"/>
      <c r="V92" s="467">
        <f t="shared" si="12"/>
        <v>0</v>
      </c>
      <c r="W92" s="37"/>
      <c r="X92" s="466"/>
      <c r="Y92" s="466"/>
      <c r="Z92" s="467">
        <f t="shared" si="13"/>
        <v>0</v>
      </c>
      <c r="AA92" s="37"/>
      <c r="AB92" s="466"/>
      <c r="AC92" s="466"/>
      <c r="AD92" s="467">
        <f t="shared" si="14"/>
        <v>0</v>
      </c>
      <c r="AE92" s="37"/>
      <c r="AF92" s="466"/>
      <c r="AG92" s="466"/>
      <c r="AH92" s="467">
        <f t="shared" si="15"/>
        <v>0</v>
      </c>
      <c r="AI92" s="37"/>
      <c r="AJ92" s="466"/>
      <c r="AK92" s="466"/>
      <c r="AL92" s="467">
        <f t="shared" si="16"/>
        <v>0</v>
      </c>
      <c r="AM92" s="467">
        <f t="shared" si="17"/>
        <v>0</v>
      </c>
      <c r="AN92" s="500"/>
      <c r="AO92" s="501">
        <f t="shared" si="18"/>
        <v>0</v>
      </c>
    </row>
    <row r="93" spans="2:41" x14ac:dyDescent="0.2">
      <c r="B93" s="61"/>
      <c r="C93" s="34"/>
      <c r="D93" s="274"/>
      <c r="E93" s="35"/>
      <c r="F93" s="35"/>
      <c r="G93" s="460"/>
      <c r="H93" s="461">
        <f t="shared" si="19"/>
        <v>0</v>
      </c>
      <c r="I93" s="64"/>
      <c r="J93" s="273"/>
      <c r="K93" s="37"/>
      <c r="L93" s="466"/>
      <c r="M93" s="466"/>
      <c r="N93" s="467">
        <f t="shared" si="10"/>
        <v>0</v>
      </c>
      <c r="O93" s="37"/>
      <c r="P93" s="466"/>
      <c r="Q93" s="466"/>
      <c r="R93" s="467">
        <f t="shared" si="11"/>
        <v>0</v>
      </c>
      <c r="S93" s="37"/>
      <c r="T93" s="466"/>
      <c r="U93" s="466"/>
      <c r="V93" s="467">
        <f t="shared" si="12"/>
        <v>0</v>
      </c>
      <c r="W93" s="37"/>
      <c r="X93" s="466"/>
      <c r="Y93" s="466"/>
      <c r="Z93" s="467">
        <f t="shared" si="13"/>
        <v>0</v>
      </c>
      <c r="AA93" s="37"/>
      <c r="AB93" s="466"/>
      <c r="AC93" s="466"/>
      <c r="AD93" s="467">
        <f t="shared" si="14"/>
        <v>0</v>
      </c>
      <c r="AE93" s="37"/>
      <c r="AF93" s="466"/>
      <c r="AG93" s="466"/>
      <c r="AH93" s="467">
        <f t="shared" si="15"/>
        <v>0</v>
      </c>
      <c r="AI93" s="37"/>
      <c r="AJ93" s="466"/>
      <c r="AK93" s="466"/>
      <c r="AL93" s="467">
        <f t="shared" si="16"/>
        <v>0</v>
      </c>
      <c r="AM93" s="467">
        <f t="shared" si="17"/>
        <v>0</v>
      </c>
      <c r="AN93" s="500"/>
      <c r="AO93" s="501">
        <f t="shared" si="18"/>
        <v>0</v>
      </c>
    </row>
    <row r="94" spans="2:41" x14ac:dyDescent="0.2">
      <c r="B94" s="61"/>
      <c r="C94" s="34"/>
      <c r="D94" s="274"/>
      <c r="E94" s="35"/>
      <c r="F94" s="35"/>
      <c r="G94" s="460"/>
      <c r="H94" s="461">
        <f t="shared" si="19"/>
        <v>0</v>
      </c>
      <c r="I94" s="64"/>
      <c r="J94" s="273"/>
      <c r="K94" s="37"/>
      <c r="L94" s="466"/>
      <c r="M94" s="466"/>
      <c r="N94" s="467">
        <f t="shared" si="10"/>
        <v>0</v>
      </c>
      <c r="O94" s="37"/>
      <c r="P94" s="466"/>
      <c r="Q94" s="466"/>
      <c r="R94" s="467">
        <f t="shared" si="11"/>
        <v>0</v>
      </c>
      <c r="S94" s="37"/>
      <c r="T94" s="466"/>
      <c r="U94" s="466"/>
      <c r="V94" s="467">
        <f t="shared" si="12"/>
        <v>0</v>
      </c>
      <c r="W94" s="37"/>
      <c r="X94" s="466"/>
      <c r="Y94" s="466"/>
      <c r="Z94" s="467">
        <f t="shared" si="13"/>
        <v>0</v>
      </c>
      <c r="AA94" s="37"/>
      <c r="AB94" s="466"/>
      <c r="AC94" s="466"/>
      <c r="AD94" s="467">
        <f t="shared" si="14"/>
        <v>0</v>
      </c>
      <c r="AE94" s="37"/>
      <c r="AF94" s="466"/>
      <c r="AG94" s="466"/>
      <c r="AH94" s="467">
        <f t="shared" si="15"/>
        <v>0</v>
      </c>
      <c r="AI94" s="37"/>
      <c r="AJ94" s="466"/>
      <c r="AK94" s="466"/>
      <c r="AL94" s="467">
        <f t="shared" si="16"/>
        <v>0</v>
      </c>
      <c r="AM94" s="467">
        <f t="shared" si="17"/>
        <v>0</v>
      </c>
      <c r="AN94" s="500"/>
      <c r="AO94" s="501">
        <f t="shared" si="18"/>
        <v>0</v>
      </c>
    </row>
    <row r="95" spans="2:41" x14ac:dyDescent="0.2">
      <c r="B95" s="61"/>
      <c r="C95" s="34"/>
      <c r="D95" s="274"/>
      <c r="E95" s="35"/>
      <c r="F95" s="35"/>
      <c r="G95" s="460"/>
      <c r="H95" s="461">
        <f t="shared" si="19"/>
        <v>0</v>
      </c>
      <c r="I95" s="64"/>
      <c r="J95" s="273"/>
      <c r="K95" s="37"/>
      <c r="L95" s="466"/>
      <c r="M95" s="466"/>
      <c r="N95" s="467">
        <f t="shared" si="10"/>
        <v>0</v>
      </c>
      <c r="O95" s="37"/>
      <c r="P95" s="466"/>
      <c r="Q95" s="466"/>
      <c r="R95" s="467">
        <f t="shared" si="11"/>
        <v>0</v>
      </c>
      <c r="S95" s="37"/>
      <c r="T95" s="466"/>
      <c r="U95" s="466"/>
      <c r="V95" s="467">
        <f t="shared" si="12"/>
        <v>0</v>
      </c>
      <c r="W95" s="37"/>
      <c r="X95" s="466"/>
      <c r="Y95" s="466"/>
      <c r="Z95" s="467">
        <f t="shared" si="13"/>
        <v>0</v>
      </c>
      <c r="AA95" s="37"/>
      <c r="AB95" s="466"/>
      <c r="AC95" s="466"/>
      <c r="AD95" s="467">
        <f t="shared" si="14"/>
        <v>0</v>
      </c>
      <c r="AE95" s="37"/>
      <c r="AF95" s="466"/>
      <c r="AG95" s="466"/>
      <c r="AH95" s="467">
        <f t="shared" si="15"/>
        <v>0</v>
      </c>
      <c r="AI95" s="37"/>
      <c r="AJ95" s="466"/>
      <c r="AK95" s="466"/>
      <c r="AL95" s="467">
        <f t="shared" si="16"/>
        <v>0</v>
      </c>
      <c r="AM95" s="467">
        <f t="shared" si="17"/>
        <v>0</v>
      </c>
      <c r="AN95" s="500"/>
      <c r="AO95" s="501">
        <f t="shared" si="18"/>
        <v>0</v>
      </c>
    </row>
    <row r="96" spans="2:41" x14ac:dyDescent="0.2">
      <c r="B96" s="61"/>
      <c r="C96" s="34"/>
      <c r="D96" s="274"/>
      <c r="E96" s="35"/>
      <c r="F96" s="35"/>
      <c r="G96" s="460"/>
      <c r="H96" s="461">
        <f t="shared" si="19"/>
        <v>0</v>
      </c>
      <c r="I96" s="64"/>
      <c r="J96" s="273"/>
      <c r="K96" s="37"/>
      <c r="L96" s="466"/>
      <c r="M96" s="466"/>
      <c r="N96" s="467">
        <f t="shared" si="10"/>
        <v>0</v>
      </c>
      <c r="O96" s="37"/>
      <c r="P96" s="466"/>
      <c r="Q96" s="466"/>
      <c r="R96" s="467">
        <f t="shared" si="11"/>
        <v>0</v>
      </c>
      <c r="S96" s="37"/>
      <c r="T96" s="466"/>
      <c r="U96" s="466"/>
      <c r="V96" s="467">
        <f t="shared" si="12"/>
        <v>0</v>
      </c>
      <c r="W96" s="37"/>
      <c r="X96" s="466"/>
      <c r="Y96" s="466"/>
      <c r="Z96" s="467">
        <f t="shared" si="13"/>
        <v>0</v>
      </c>
      <c r="AA96" s="37"/>
      <c r="AB96" s="466"/>
      <c r="AC96" s="466"/>
      <c r="AD96" s="467">
        <f t="shared" si="14"/>
        <v>0</v>
      </c>
      <c r="AE96" s="37"/>
      <c r="AF96" s="466"/>
      <c r="AG96" s="466"/>
      <c r="AH96" s="467">
        <f t="shared" si="15"/>
        <v>0</v>
      </c>
      <c r="AI96" s="37"/>
      <c r="AJ96" s="466"/>
      <c r="AK96" s="466"/>
      <c r="AL96" s="467">
        <f t="shared" si="16"/>
        <v>0</v>
      </c>
      <c r="AM96" s="467">
        <f t="shared" si="17"/>
        <v>0</v>
      </c>
      <c r="AN96" s="500"/>
      <c r="AO96" s="501">
        <f t="shared" si="18"/>
        <v>0</v>
      </c>
    </row>
    <row r="97" spans="2:41" x14ac:dyDescent="0.2">
      <c r="B97" s="61"/>
      <c r="C97" s="34"/>
      <c r="D97" s="274"/>
      <c r="E97" s="35"/>
      <c r="F97" s="35"/>
      <c r="G97" s="460"/>
      <c r="H97" s="461">
        <f t="shared" si="19"/>
        <v>0</v>
      </c>
      <c r="I97" s="64"/>
      <c r="J97" s="273"/>
      <c r="K97" s="37"/>
      <c r="L97" s="466"/>
      <c r="M97" s="466"/>
      <c r="N97" s="467">
        <f t="shared" si="10"/>
        <v>0</v>
      </c>
      <c r="O97" s="37"/>
      <c r="P97" s="466"/>
      <c r="Q97" s="466"/>
      <c r="R97" s="467">
        <f t="shared" si="11"/>
        <v>0</v>
      </c>
      <c r="S97" s="37"/>
      <c r="T97" s="466"/>
      <c r="U97" s="466"/>
      <c r="V97" s="467">
        <f t="shared" si="12"/>
        <v>0</v>
      </c>
      <c r="W97" s="37"/>
      <c r="X97" s="466"/>
      <c r="Y97" s="466"/>
      <c r="Z97" s="467">
        <f t="shared" si="13"/>
        <v>0</v>
      </c>
      <c r="AA97" s="37"/>
      <c r="AB97" s="466"/>
      <c r="AC97" s="466"/>
      <c r="AD97" s="467">
        <f t="shared" si="14"/>
        <v>0</v>
      </c>
      <c r="AE97" s="37"/>
      <c r="AF97" s="466"/>
      <c r="AG97" s="466"/>
      <c r="AH97" s="467">
        <f t="shared" si="15"/>
        <v>0</v>
      </c>
      <c r="AI97" s="37"/>
      <c r="AJ97" s="466"/>
      <c r="AK97" s="466"/>
      <c r="AL97" s="467">
        <f t="shared" si="16"/>
        <v>0</v>
      </c>
      <c r="AM97" s="467">
        <f t="shared" si="17"/>
        <v>0</v>
      </c>
      <c r="AN97" s="500"/>
      <c r="AO97" s="501">
        <f t="shared" si="18"/>
        <v>0</v>
      </c>
    </row>
    <row r="98" spans="2:41" x14ac:dyDescent="0.2">
      <c r="B98" s="61"/>
      <c r="C98" s="34"/>
      <c r="D98" s="274"/>
      <c r="E98" s="35"/>
      <c r="F98" s="35"/>
      <c r="G98" s="460"/>
      <c r="H98" s="461">
        <f t="shared" si="19"/>
        <v>0</v>
      </c>
      <c r="I98" s="64"/>
      <c r="J98" s="273"/>
      <c r="K98" s="37"/>
      <c r="L98" s="466"/>
      <c r="M98" s="466"/>
      <c r="N98" s="467">
        <f t="shared" si="1"/>
        <v>0</v>
      </c>
      <c r="O98" s="37"/>
      <c r="P98" s="466"/>
      <c r="Q98" s="466"/>
      <c r="R98" s="467">
        <f t="shared" si="2"/>
        <v>0</v>
      </c>
      <c r="S98" s="37"/>
      <c r="T98" s="466"/>
      <c r="U98" s="466"/>
      <c r="V98" s="467">
        <f t="shared" si="3"/>
        <v>0</v>
      </c>
      <c r="W98" s="37"/>
      <c r="X98" s="466"/>
      <c r="Y98" s="466"/>
      <c r="Z98" s="467">
        <f t="shared" si="4"/>
        <v>0</v>
      </c>
      <c r="AA98" s="37"/>
      <c r="AB98" s="466"/>
      <c r="AC98" s="466"/>
      <c r="AD98" s="467">
        <f t="shared" si="5"/>
        <v>0</v>
      </c>
      <c r="AE98" s="37"/>
      <c r="AF98" s="466"/>
      <c r="AG98" s="466"/>
      <c r="AH98" s="467">
        <f t="shared" si="6"/>
        <v>0</v>
      </c>
      <c r="AI98" s="37"/>
      <c r="AJ98" s="466"/>
      <c r="AK98" s="466"/>
      <c r="AL98" s="467">
        <f t="shared" si="7"/>
        <v>0</v>
      </c>
      <c r="AM98" s="467">
        <f t="shared" si="8"/>
        <v>0</v>
      </c>
      <c r="AN98" s="500"/>
      <c r="AO98" s="501">
        <f t="shared" si="18"/>
        <v>0</v>
      </c>
    </row>
    <row r="99" spans="2:41" x14ac:dyDescent="0.2">
      <c r="B99" s="61"/>
      <c r="C99" s="34"/>
      <c r="D99" s="274"/>
      <c r="E99" s="35"/>
      <c r="F99" s="35"/>
      <c r="G99" s="460"/>
      <c r="H99" s="461">
        <f t="shared" si="19"/>
        <v>0</v>
      </c>
      <c r="I99" s="64"/>
      <c r="J99" s="273"/>
      <c r="K99" s="37"/>
      <c r="L99" s="466"/>
      <c r="M99" s="466"/>
      <c r="N99" s="467">
        <f t="shared" ref="N99:N152" si="20">K99*M99</f>
        <v>0</v>
      </c>
      <c r="O99" s="37"/>
      <c r="P99" s="466"/>
      <c r="Q99" s="466"/>
      <c r="R99" s="467">
        <f t="shared" ref="R99:R152" si="21">O99*Q99</f>
        <v>0</v>
      </c>
      <c r="S99" s="37"/>
      <c r="T99" s="466"/>
      <c r="U99" s="466"/>
      <c r="V99" s="467">
        <f t="shared" ref="V99:V152" si="22">S99*U99</f>
        <v>0</v>
      </c>
      <c r="W99" s="37"/>
      <c r="X99" s="466"/>
      <c r="Y99" s="466"/>
      <c r="Z99" s="467">
        <f t="shared" ref="Z99:Z152" si="23">W99*Y99</f>
        <v>0</v>
      </c>
      <c r="AA99" s="37"/>
      <c r="AB99" s="466"/>
      <c r="AC99" s="466"/>
      <c r="AD99" s="467">
        <f t="shared" ref="AD99:AD152" si="24">AA99*AC99</f>
        <v>0</v>
      </c>
      <c r="AE99" s="37"/>
      <c r="AF99" s="466"/>
      <c r="AG99" s="466"/>
      <c r="AH99" s="467">
        <f t="shared" ref="AH99:AH152" si="25">AE99*AG99</f>
        <v>0</v>
      </c>
      <c r="AI99" s="37"/>
      <c r="AJ99" s="466"/>
      <c r="AK99" s="466"/>
      <c r="AL99" s="467">
        <f t="shared" ref="AL99:AL152" si="26">AI99*AK99</f>
        <v>0</v>
      </c>
      <c r="AM99" s="467">
        <f t="shared" ref="AM99:AM152" si="27">SUM(N99,R99,V99,Z99,AD99,AH99,AL99)</f>
        <v>0</v>
      </c>
      <c r="AN99" s="500"/>
      <c r="AO99" s="501">
        <f t="shared" si="18"/>
        <v>0</v>
      </c>
    </row>
    <row r="100" spans="2:41" x14ac:dyDescent="0.2">
      <c r="B100" s="61"/>
      <c r="C100" s="34"/>
      <c r="D100" s="274"/>
      <c r="E100" s="35"/>
      <c r="F100" s="35"/>
      <c r="G100" s="460"/>
      <c r="H100" s="461">
        <f t="shared" si="19"/>
        <v>0</v>
      </c>
      <c r="I100" s="64"/>
      <c r="J100" s="273"/>
      <c r="K100" s="37"/>
      <c r="L100" s="466"/>
      <c r="M100" s="466"/>
      <c r="N100" s="467">
        <f t="shared" si="20"/>
        <v>0</v>
      </c>
      <c r="O100" s="37"/>
      <c r="P100" s="466"/>
      <c r="Q100" s="466"/>
      <c r="R100" s="467">
        <f t="shared" si="21"/>
        <v>0</v>
      </c>
      <c r="S100" s="37"/>
      <c r="T100" s="466"/>
      <c r="U100" s="466"/>
      <c r="V100" s="467">
        <f t="shared" si="22"/>
        <v>0</v>
      </c>
      <c r="W100" s="37"/>
      <c r="X100" s="466"/>
      <c r="Y100" s="466"/>
      <c r="Z100" s="467">
        <f t="shared" si="23"/>
        <v>0</v>
      </c>
      <c r="AA100" s="37"/>
      <c r="AB100" s="466"/>
      <c r="AC100" s="466"/>
      <c r="AD100" s="467">
        <f t="shared" si="24"/>
        <v>0</v>
      </c>
      <c r="AE100" s="37"/>
      <c r="AF100" s="466"/>
      <c r="AG100" s="466"/>
      <c r="AH100" s="467">
        <f t="shared" si="25"/>
        <v>0</v>
      </c>
      <c r="AI100" s="37"/>
      <c r="AJ100" s="466"/>
      <c r="AK100" s="466"/>
      <c r="AL100" s="467">
        <f t="shared" si="26"/>
        <v>0</v>
      </c>
      <c r="AM100" s="467">
        <f t="shared" si="27"/>
        <v>0</v>
      </c>
      <c r="AN100" s="500"/>
      <c r="AO100" s="501">
        <f t="shared" si="18"/>
        <v>0</v>
      </c>
    </row>
    <row r="101" spans="2:41" x14ac:dyDescent="0.2">
      <c r="B101" s="61"/>
      <c r="C101" s="34"/>
      <c r="D101" s="274"/>
      <c r="E101" s="35"/>
      <c r="F101" s="35"/>
      <c r="G101" s="460"/>
      <c r="H101" s="461">
        <f t="shared" si="19"/>
        <v>0</v>
      </c>
      <c r="I101" s="64"/>
      <c r="J101" s="273"/>
      <c r="K101" s="37"/>
      <c r="L101" s="466"/>
      <c r="M101" s="466"/>
      <c r="N101" s="467">
        <f t="shared" si="20"/>
        <v>0</v>
      </c>
      <c r="O101" s="37"/>
      <c r="P101" s="466"/>
      <c r="Q101" s="466"/>
      <c r="R101" s="467">
        <f t="shared" si="21"/>
        <v>0</v>
      </c>
      <c r="S101" s="37"/>
      <c r="T101" s="466"/>
      <c r="U101" s="466"/>
      <c r="V101" s="467">
        <f t="shared" si="22"/>
        <v>0</v>
      </c>
      <c r="W101" s="37"/>
      <c r="X101" s="466"/>
      <c r="Y101" s="466"/>
      <c r="Z101" s="467">
        <f t="shared" si="23"/>
        <v>0</v>
      </c>
      <c r="AA101" s="37"/>
      <c r="AB101" s="466"/>
      <c r="AC101" s="466"/>
      <c r="AD101" s="467">
        <f t="shared" si="24"/>
        <v>0</v>
      </c>
      <c r="AE101" s="37"/>
      <c r="AF101" s="466"/>
      <c r="AG101" s="466"/>
      <c r="AH101" s="467">
        <f t="shared" si="25"/>
        <v>0</v>
      </c>
      <c r="AI101" s="37"/>
      <c r="AJ101" s="466"/>
      <c r="AK101" s="466"/>
      <c r="AL101" s="467">
        <f t="shared" si="26"/>
        <v>0</v>
      </c>
      <c r="AM101" s="467">
        <f t="shared" si="27"/>
        <v>0</v>
      </c>
      <c r="AN101" s="500"/>
      <c r="AO101" s="501">
        <f t="shared" si="18"/>
        <v>0</v>
      </c>
    </row>
    <row r="102" spans="2:41" x14ac:dyDescent="0.2">
      <c r="B102" s="61"/>
      <c r="C102" s="34"/>
      <c r="D102" s="274"/>
      <c r="E102" s="35"/>
      <c r="F102" s="35"/>
      <c r="G102" s="460"/>
      <c r="H102" s="461">
        <f t="shared" si="19"/>
        <v>0</v>
      </c>
      <c r="I102" s="64"/>
      <c r="J102" s="273"/>
      <c r="K102" s="37"/>
      <c r="L102" s="466"/>
      <c r="M102" s="466"/>
      <c r="N102" s="467">
        <f t="shared" ref="N102:N138" si="28">K102*M102</f>
        <v>0</v>
      </c>
      <c r="O102" s="37"/>
      <c r="P102" s="466"/>
      <c r="Q102" s="466"/>
      <c r="R102" s="467">
        <f t="shared" ref="R102:R138" si="29">O102*Q102</f>
        <v>0</v>
      </c>
      <c r="S102" s="37"/>
      <c r="T102" s="466"/>
      <c r="U102" s="466"/>
      <c r="V102" s="467">
        <f t="shared" ref="V102:V138" si="30">S102*U102</f>
        <v>0</v>
      </c>
      <c r="W102" s="37"/>
      <c r="X102" s="466"/>
      <c r="Y102" s="466"/>
      <c r="Z102" s="467">
        <f t="shared" ref="Z102:Z138" si="31">W102*Y102</f>
        <v>0</v>
      </c>
      <c r="AA102" s="37"/>
      <c r="AB102" s="466"/>
      <c r="AC102" s="466"/>
      <c r="AD102" s="467">
        <f t="shared" ref="AD102:AD138" si="32">AA102*AC102</f>
        <v>0</v>
      </c>
      <c r="AE102" s="37"/>
      <c r="AF102" s="466"/>
      <c r="AG102" s="466"/>
      <c r="AH102" s="467">
        <f t="shared" ref="AH102:AH138" si="33">AE102*AG102</f>
        <v>0</v>
      </c>
      <c r="AI102" s="37"/>
      <c r="AJ102" s="466"/>
      <c r="AK102" s="466"/>
      <c r="AL102" s="467">
        <f t="shared" ref="AL102:AL138" si="34">AI102*AK102</f>
        <v>0</v>
      </c>
      <c r="AM102" s="467">
        <f t="shared" ref="AM102:AM138" si="35">SUM(N102,R102,V102,Z102,AD102,AH102,AL102)</f>
        <v>0</v>
      </c>
      <c r="AN102" s="500"/>
      <c r="AO102" s="501">
        <f t="shared" si="18"/>
        <v>0</v>
      </c>
    </row>
    <row r="103" spans="2:41" x14ac:dyDescent="0.2">
      <c r="B103" s="61"/>
      <c r="C103" s="34"/>
      <c r="D103" s="274"/>
      <c r="E103" s="35"/>
      <c r="F103" s="35"/>
      <c r="G103" s="460"/>
      <c r="H103" s="461">
        <f t="shared" si="19"/>
        <v>0</v>
      </c>
      <c r="I103" s="64"/>
      <c r="J103" s="273"/>
      <c r="K103" s="37"/>
      <c r="L103" s="466"/>
      <c r="M103" s="466"/>
      <c r="N103" s="467">
        <f t="shared" si="28"/>
        <v>0</v>
      </c>
      <c r="O103" s="37"/>
      <c r="P103" s="466"/>
      <c r="Q103" s="466"/>
      <c r="R103" s="467">
        <f t="shared" si="29"/>
        <v>0</v>
      </c>
      <c r="S103" s="37"/>
      <c r="T103" s="466"/>
      <c r="U103" s="466"/>
      <c r="V103" s="467">
        <f t="shared" si="30"/>
        <v>0</v>
      </c>
      <c r="W103" s="37"/>
      <c r="X103" s="466"/>
      <c r="Y103" s="466"/>
      <c r="Z103" s="467">
        <f t="shared" si="31"/>
        <v>0</v>
      </c>
      <c r="AA103" s="37"/>
      <c r="AB103" s="466"/>
      <c r="AC103" s="466"/>
      <c r="AD103" s="467">
        <f t="shared" si="32"/>
        <v>0</v>
      </c>
      <c r="AE103" s="37"/>
      <c r="AF103" s="466"/>
      <c r="AG103" s="466"/>
      <c r="AH103" s="467">
        <f t="shared" si="33"/>
        <v>0</v>
      </c>
      <c r="AI103" s="37"/>
      <c r="AJ103" s="466"/>
      <c r="AK103" s="466"/>
      <c r="AL103" s="467">
        <f t="shared" si="34"/>
        <v>0</v>
      </c>
      <c r="AM103" s="467">
        <f t="shared" si="35"/>
        <v>0</v>
      </c>
      <c r="AN103" s="500"/>
      <c r="AO103" s="501">
        <f t="shared" si="18"/>
        <v>0</v>
      </c>
    </row>
    <row r="104" spans="2:41" x14ac:dyDescent="0.2">
      <c r="B104" s="61"/>
      <c r="C104" s="34"/>
      <c r="D104" s="274"/>
      <c r="E104" s="35"/>
      <c r="F104" s="35"/>
      <c r="G104" s="460"/>
      <c r="H104" s="461">
        <f t="shared" si="19"/>
        <v>0</v>
      </c>
      <c r="I104" s="64"/>
      <c r="J104" s="273"/>
      <c r="K104" s="37"/>
      <c r="L104" s="466"/>
      <c r="M104" s="466"/>
      <c r="N104" s="467">
        <f t="shared" si="28"/>
        <v>0</v>
      </c>
      <c r="O104" s="37"/>
      <c r="P104" s="466"/>
      <c r="Q104" s="466"/>
      <c r="R104" s="467">
        <f t="shared" si="29"/>
        <v>0</v>
      </c>
      <c r="S104" s="37"/>
      <c r="T104" s="466"/>
      <c r="U104" s="466"/>
      <c r="V104" s="467">
        <f t="shared" si="30"/>
        <v>0</v>
      </c>
      <c r="W104" s="37"/>
      <c r="X104" s="466"/>
      <c r="Y104" s="466"/>
      <c r="Z104" s="467">
        <f t="shared" si="31"/>
        <v>0</v>
      </c>
      <c r="AA104" s="37"/>
      <c r="AB104" s="466"/>
      <c r="AC104" s="466"/>
      <c r="AD104" s="467">
        <f t="shared" si="32"/>
        <v>0</v>
      </c>
      <c r="AE104" s="37"/>
      <c r="AF104" s="466"/>
      <c r="AG104" s="466"/>
      <c r="AH104" s="467">
        <f t="shared" si="33"/>
        <v>0</v>
      </c>
      <c r="AI104" s="37"/>
      <c r="AJ104" s="466"/>
      <c r="AK104" s="466"/>
      <c r="AL104" s="467">
        <f t="shared" si="34"/>
        <v>0</v>
      </c>
      <c r="AM104" s="467">
        <f t="shared" si="35"/>
        <v>0</v>
      </c>
      <c r="AN104" s="500"/>
      <c r="AO104" s="501">
        <f t="shared" si="18"/>
        <v>0</v>
      </c>
    </row>
    <row r="105" spans="2:41" x14ac:dyDescent="0.2">
      <c r="B105" s="61"/>
      <c r="C105" s="34"/>
      <c r="D105" s="274"/>
      <c r="E105" s="35"/>
      <c r="F105" s="35"/>
      <c r="G105" s="460"/>
      <c r="H105" s="461">
        <f t="shared" si="19"/>
        <v>0</v>
      </c>
      <c r="I105" s="64"/>
      <c r="J105" s="273"/>
      <c r="K105" s="37"/>
      <c r="L105" s="466"/>
      <c r="M105" s="466"/>
      <c r="N105" s="467">
        <f t="shared" si="28"/>
        <v>0</v>
      </c>
      <c r="O105" s="37"/>
      <c r="P105" s="466"/>
      <c r="Q105" s="466"/>
      <c r="R105" s="467">
        <f t="shared" si="29"/>
        <v>0</v>
      </c>
      <c r="S105" s="37"/>
      <c r="T105" s="466"/>
      <c r="U105" s="466"/>
      <c r="V105" s="467">
        <f t="shared" si="30"/>
        <v>0</v>
      </c>
      <c r="W105" s="37"/>
      <c r="X105" s="466"/>
      <c r="Y105" s="466"/>
      <c r="Z105" s="467">
        <f t="shared" si="31"/>
        <v>0</v>
      </c>
      <c r="AA105" s="37"/>
      <c r="AB105" s="466"/>
      <c r="AC105" s="466"/>
      <c r="AD105" s="467">
        <f t="shared" si="32"/>
        <v>0</v>
      </c>
      <c r="AE105" s="37"/>
      <c r="AF105" s="466"/>
      <c r="AG105" s="466"/>
      <c r="AH105" s="467">
        <f t="shared" si="33"/>
        <v>0</v>
      </c>
      <c r="AI105" s="37"/>
      <c r="AJ105" s="466"/>
      <c r="AK105" s="466"/>
      <c r="AL105" s="467">
        <f t="shared" si="34"/>
        <v>0</v>
      </c>
      <c r="AM105" s="467">
        <f t="shared" si="35"/>
        <v>0</v>
      </c>
      <c r="AN105" s="500"/>
      <c r="AO105" s="501">
        <f t="shared" si="18"/>
        <v>0</v>
      </c>
    </row>
    <row r="106" spans="2:41" x14ac:dyDescent="0.2">
      <c r="B106" s="61"/>
      <c r="C106" s="34"/>
      <c r="D106" s="274"/>
      <c r="E106" s="35"/>
      <c r="F106" s="35"/>
      <c r="G106" s="460"/>
      <c r="H106" s="461">
        <f t="shared" si="19"/>
        <v>0</v>
      </c>
      <c r="I106" s="64"/>
      <c r="J106" s="273"/>
      <c r="K106" s="37"/>
      <c r="L106" s="466"/>
      <c r="M106" s="466"/>
      <c r="N106" s="467">
        <f t="shared" si="28"/>
        <v>0</v>
      </c>
      <c r="O106" s="37"/>
      <c r="P106" s="466"/>
      <c r="Q106" s="466"/>
      <c r="R106" s="467">
        <f t="shared" si="29"/>
        <v>0</v>
      </c>
      <c r="S106" s="37"/>
      <c r="T106" s="466"/>
      <c r="U106" s="466"/>
      <c r="V106" s="467">
        <f t="shared" si="30"/>
        <v>0</v>
      </c>
      <c r="W106" s="37"/>
      <c r="X106" s="466"/>
      <c r="Y106" s="466"/>
      <c r="Z106" s="467">
        <f t="shared" si="31"/>
        <v>0</v>
      </c>
      <c r="AA106" s="37"/>
      <c r="AB106" s="466"/>
      <c r="AC106" s="466"/>
      <c r="AD106" s="467">
        <f t="shared" si="32"/>
        <v>0</v>
      </c>
      <c r="AE106" s="37"/>
      <c r="AF106" s="466"/>
      <c r="AG106" s="466"/>
      <c r="AH106" s="467">
        <f t="shared" si="33"/>
        <v>0</v>
      </c>
      <c r="AI106" s="37"/>
      <c r="AJ106" s="466"/>
      <c r="AK106" s="466"/>
      <c r="AL106" s="467">
        <f t="shared" si="34"/>
        <v>0</v>
      </c>
      <c r="AM106" s="467">
        <f t="shared" si="35"/>
        <v>0</v>
      </c>
      <c r="AN106" s="500"/>
      <c r="AO106" s="501">
        <f t="shared" si="18"/>
        <v>0</v>
      </c>
    </row>
    <row r="107" spans="2:41" x14ac:dyDescent="0.2">
      <c r="B107" s="61"/>
      <c r="C107" s="34"/>
      <c r="D107" s="274"/>
      <c r="E107" s="35"/>
      <c r="F107" s="35"/>
      <c r="G107" s="460"/>
      <c r="H107" s="461">
        <f t="shared" si="19"/>
        <v>0</v>
      </c>
      <c r="I107" s="64"/>
      <c r="J107" s="273"/>
      <c r="K107" s="37"/>
      <c r="L107" s="466"/>
      <c r="M107" s="466"/>
      <c r="N107" s="467">
        <f t="shared" si="28"/>
        <v>0</v>
      </c>
      <c r="O107" s="37"/>
      <c r="P107" s="466"/>
      <c r="Q107" s="466"/>
      <c r="R107" s="467">
        <f t="shared" si="29"/>
        <v>0</v>
      </c>
      <c r="S107" s="37"/>
      <c r="T107" s="466"/>
      <c r="U107" s="466"/>
      <c r="V107" s="467">
        <f t="shared" si="30"/>
        <v>0</v>
      </c>
      <c r="W107" s="37"/>
      <c r="X107" s="466"/>
      <c r="Y107" s="466"/>
      <c r="Z107" s="467">
        <f t="shared" si="31"/>
        <v>0</v>
      </c>
      <c r="AA107" s="37"/>
      <c r="AB107" s="466"/>
      <c r="AC107" s="466"/>
      <c r="AD107" s="467">
        <f t="shared" si="32"/>
        <v>0</v>
      </c>
      <c r="AE107" s="37"/>
      <c r="AF107" s="466"/>
      <c r="AG107" s="466"/>
      <c r="AH107" s="467">
        <f t="shared" si="33"/>
        <v>0</v>
      </c>
      <c r="AI107" s="37"/>
      <c r="AJ107" s="466"/>
      <c r="AK107" s="466"/>
      <c r="AL107" s="467">
        <f t="shared" si="34"/>
        <v>0</v>
      </c>
      <c r="AM107" s="467">
        <f t="shared" si="35"/>
        <v>0</v>
      </c>
      <c r="AN107" s="500"/>
      <c r="AO107" s="501">
        <f t="shared" si="18"/>
        <v>0</v>
      </c>
    </row>
    <row r="108" spans="2:41" x14ac:dyDescent="0.2">
      <c r="B108" s="61"/>
      <c r="C108" s="34"/>
      <c r="D108" s="274"/>
      <c r="E108" s="35"/>
      <c r="F108" s="35"/>
      <c r="G108" s="460"/>
      <c r="H108" s="461">
        <f t="shared" ref="H108:H138" si="36">F108*G108</f>
        <v>0</v>
      </c>
      <c r="I108" s="64"/>
      <c r="J108" s="273"/>
      <c r="K108" s="37"/>
      <c r="L108" s="466"/>
      <c r="M108" s="466"/>
      <c r="N108" s="467">
        <f t="shared" si="28"/>
        <v>0</v>
      </c>
      <c r="O108" s="37"/>
      <c r="P108" s="466"/>
      <c r="Q108" s="466"/>
      <c r="R108" s="467">
        <f t="shared" si="29"/>
        <v>0</v>
      </c>
      <c r="S108" s="37"/>
      <c r="T108" s="466"/>
      <c r="U108" s="466"/>
      <c r="V108" s="467">
        <f t="shared" si="30"/>
        <v>0</v>
      </c>
      <c r="W108" s="37"/>
      <c r="X108" s="466"/>
      <c r="Y108" s="466"/>
      <c r="Z108" s="467">
        <f t="shared" si="31"/>
        <v>0</v>
      </c>
      <c r="AA108" s="37"/>
      <c r="AB108" s="466"/>
      <c r="AC108" s="466"/>
      <c r="AD108" s="467">
        <f t="shared" si="32"/>
        <v>0</v>
      </c>
      <c r="AE108" s="37"/>
      <c r="AF108" s="466"/>
      <c r="AG108" s="466"/>
      <c r="AH108" s="467">
        <f t="shared" si="33"/>
        <v>0</v>
      </c>
      <c r="AI108" s="37"/>
      <c r="AJ108" s="466"/>
      <c r="AK108" s="466"/>
      <c r="AL108" s="467">
        <f t="shared" si="34"/>
        <v>0</v>
      </c>
      <c r="AM108" s="467">
        <f t="shared" si="35"/>
        <v>0</v>
      </c>
      <c r="AN108" s="500"/>
      <c r="AO108" s="501">
        <f t="shared" si="18"/>
        <v>0</v>
      </c>
    </row>
    <row r="109" spans="2:41" x14ac:dyDescent="0.2">
      <c r="B109" s="61"/>
      <c r="C109" s="34"/>
      <c r="D109" s="274"/>
      <c r="E109" s="35"/>
      <c r="F109" s="35"/>
      <c r="G109" s="460"/>
      <c r="H109" s="461">
        <f t="shared" si="36"/>
        <v>0</v>
      </c>
      <c r="I109" s="64"/>
      <c r="J109" s="273"/>
      <c r="K109" s="37"/>
      <c r="L109" s="466"/>
      <c r="M109" s="466"/>
      <c r="N109" s="467">
        <f t="shared" si="28"/>
        <v>0</v>
      </c>
      <c r="O109" s="37"/>
      <c r="P109" s="466"/>
      <c r="Q109" s="466"/>
      <c r="R109" s="467">
        <f t="shared" si="29"/>
        <v>0</v>
      </c>
      <c r="S109" s="37"/>
      <c r="T109" s="466"/>
      <c r="U109" s="466"/>
      <c r="V109" s="467">
        <f t="shared" si="30"/>
        <v>0</v>
      </c>
      <c r="W109" s="37"/>
      <c r="X109" s="466"/>
      <c r="Y109" s="466"/>
      <c r="Z109" s="467">
        <f t="shared" si="31"/>
        <v>0</v>
      </c>
      <c r="AA109" s="37"/>
      <c r="AB109" s="466"/>
      <c r="AC109" s="466"/>
      <c r="AD109" s="467">
        <f t="shared" si="32"/>
        <v>0</v>
      </c>
      <c r="AE109" s="37"/>
      <c r="AF109" s="466"/>
      <c r="AG109" s="466"/>
      <c r="AH109" s="467">
        <f t="shared" si="33"/>
        <v>0</v>
      </c>
      <c r="AI109" s="37"/>
      <c r="AJ109" s="466"/>
      <c r="AK109" s="466"/>
      <c r="AL109" s="467">
        <f t="shared" si="34"/>
        <v>0</v>
      </c>
      <c r="AM109" s="467">
        <f t="shared" si="35"/>
        <v>0</v>
      </c>
      <c r="AN109" s="500"/>
      <c r="AO109" s="501">
        <f t="shared" si="18"/>
        <v>0</v>
      </c>
    </row>
    <row r="110" spans="2:41" x14ac:dyDescent="0.2">
      <c r="B110" s="61"/>
      <c r="C110" s="34"/>
      <c r="D110" s="274"/>
      <c r="E110" s="35"/>
      <c r="F110" s="35"/>
      <c r="G110" s="460"/>
      <c r="H110" s="461">
        <f t="shared" si="36"/>
        <v>0</v>
      </c>
      <c r="I110" s="64"/>
      <c r="J110" s="273"/>
      <c r="K110" s="37"/>
      <c r="L110" s="466"/>
      <c r="M110" s="466"/>
      <c r="N110" s="467">
        <f t="shared" si="28"/>
        <v>0</v>
      </c>
      <c r="O110" s="37"/>
      <c r="P110" s="466"/>
      <c r="Q110" s="466"/>
      <c r="R110" s="467">
        <f t="shared" si="29"/>
        <v>0</v>
      </c>
      <c r="S110" s="37"/>
      <c r="T110" s="466"/>
      <c r="U110" s="466"/>
      <c r="V110" s="467">
        <f t="shared" si="30"/>
        <v>0</v>
      </c>
      <c r="W110" s="37"/>
      <c r="X110" s="466"/>
      <c r="Y110" s="466"/>
      <c r="Z110" s="467">
        <f t="shared" si="31"/>
        <v>0</v>
      </c>
      <c r="AA110" s="37"/>
      <c r="AB110" s="466"/>
      <c r="AC110" s="466"/>
      <c r="AD110" s="467">
        <f t="shared" si="32"/>
        <v>0</v>
      </c>
      <c r="AE110" s="37"/>
      <c r="AF110" s="466"/>
      <c r="AG110" s="466"/>
      <c r="AH110" s="467">
        <f t="shared" si="33"/>
        <v>0</v>
      </c>
      <c r="AI110" s="37"/>
      <c r="AJ110" s="466"/>
      <c r="AK110" s="466"/>
      <c r="AL110" s="467">
        <f t="shared" si="34"/>
        <v>0</v>
      </c>
      <c r="AM110" s="467">
        <f t="shared" si="35"/>
        <v>0</v>
      </c>
      <c r="AN110" s="500"/>
      <c r="AO110" s="501">
        <f t="shared" si="18"/>
        <v>0</v>
      </c>
    </row>
    <row r="111" spans="2:41" x14ac:dyDescent="0.2">
      <c r="B111" s="61"/>
      <c r="C111" s="34"/>
      <c r="D111" s="274"/>
      <c r="E111" s="35"/>
      <c r="F111" s="35"/>
      <c r="G111" s="460"/>
      <c r="H111" s="461">
        <f t="shared" si="36"/>
        <v>0</v>
      </c>
      <c r="I111" s="64"/>
      <c r="J111" s="273"/>
      <c r="K111" s="37"/>
      <c r="L111" s="466"/>
      <c r="M111" s="466"/>
      <c r="N111" s="467">
        <f t="shared" si="28"/>
        <v>0</v>
      </c>
      <c r="O111" s="37"/>
      <c r="P111" s="466"/>
      <c r="Q111" s="466"/>
      <c r="R111" s="467">
        <f t="shared" si="29"/>
        <v>0</v>
      </c>
      <c r="S111" s="37"/>
      <c r="T111" s="466"/>
      <c r="U111" s="466"/>
      <c r="V111" s="467">
        <f t="shared" si="30"/>
        <v>0</v>
      </c>
      <c r="W111" s="37"/>
      <c r="X111" s="466"/>
      <c r="Y111" s="466"/>
      <c r="Z111" s="467">
        <f t="shared" si="31"/>
        <v>0</v>
      </c>
      <c r="AA111" s="37"/>
      <c r="AB111" s="466"/>
      <c r="AC111" s="466"/>
      <c r="AD111" s="467">
        <f t="shared" si="32"/>
        <v>0</v>
      </c>
      <c r="AE111" s="37"/>
      <c r="AF111" s="466"/>
      <c r="AG111" s="466"/>
      <c r="AH111" s="467">
        <f t="shared" si="33"/>
        <v>0</v>
      </c>
      <c r="AI111" s="37"/>
      <c r="AJ111" s="466"/>
      <c r="AK111" s="466"/>
      <c r="AL111" s="467">
        <f t="shared" si="34"/>
        <v>0</v>
      </c>
      <c r="AM111" s="467">
        <f t="shared" si="35"/>
        <v>0</v>
      </c>
      <c r="AN111" s="500"/>
      <c r="AO111" s="501">
        <f t="shared" si="18"/>
        <v>0</v>
      </c>
    </row>
    <row r="112" spans="2:41" x14ac:dyDescent="0.2">
      <c r="B112" s="61"/>
      <c r="C112" s="34"/>
      <c r="D112" s="274"/>
      <c r="E112" s="35"/>
      <c r="F112" s="35"/>
      <c r="G112" s="460"/>
      <c r="H112" s="461">
        <f t="shared" si="36"/>
        <v>0</v>
      </c>
      <c r="I112" s="64"/>
      <c r="J112" s="273"/>
      <c r="K112" s="37"/>
      <c r="L112" s="466"/>
      <c r="M112" s="466"/>
      <c r="N112" s="467">
        <f t="shared" si="28"/>
        <v>0</v>
      </c>
      <c r="O112" s="37"/>
      <c r="P112" s="466"/>
      <c r="Q112" s="466"/>
      <c r="R112" s="467">
        <f t="shared" si="29"/>
        <v>0</v>
      </c>
      <c r="S112" s="37"/>
      <c r="T112" s="466"/>
      <c r="U112" s="466"/>
      <c r="V112" s="467">
        <f t="shared" si="30"/>
        <v>0</v>
      </c>
      <c r="W112" s="37"/>
      <c r="X112" s="466"/>
      <c r="Y112" s="466"/>
      <c r="Z112" s="467">
        <f t="shared" si="31"/>
        <v>0</v>
      </c>
      <c r="AA112" s="37"/>
      <c r="AB112" s="466"/>
      <c r="AC112" s="466"/>
      <c r="AD112" s="467">
        <f t="shared" si="32"/>
        <v>0</v>
      </c>
      <c r="AE112" s="37"/>
      <c r="AF112" s="466"/>
      <c r="AG112" s="466"/>
      <c r="AH112" s="467">
        <f t="shared" si="33"/>
        <v>0</v>
      </c>
      <c r="AI112" s="37"/>
      <c r="AJ112" s="466"/>
      <c r="AK112" s="466"/>
      <c r="AL112" s="467">
        <f t="shared" si="34"/>
        <v>0</v>
      </c>
      <c r="AM112" s="467">
        <f t="shared" si="35"/>
        <v>0</v>
      </c>
      <c r="AN112" s="500"/>
      <c r="AO112" s="501">
        <f t="shared" si="18"/>
        <v>0</v>
      </c>
    </row>
    <row r="113" spans="2:41" x14ac:dyDescent="0.2">
      <c r="B113" s="61"/>
      <c r="C113" s="34"/>
      <c r="D113" s="274"/>
      <c r="E113" s="35"/>
      <c r="F113" s="35"/>
      <c r="G113" s="460"/>
      <c r="H113" s="461">
        <f t="shared" si="36"/>
        <v>0</v>
      </c>
      <c r="I113" s="64"/>
      <c r="J113" s="273"/>
      <c r="K113" s="37"/>
      <c r="L113" s="466"/>
      <c r="M113" s="466"/>
      <c r="N113" s="467">
        <f t="shared" si="28"/>
        <v>0</v>
      </c>
      <c r="O113" s="37"/>
      <c r="P113" s="466"/>
      <c r="Q113" s="466"/>
      <c r="R113" s="467">
        <f t="shared" si="29"/>
        <v>0</v>
      </c>
      <c r="S113" s="37"/>
      <c r="T113" s="466"/>
      <c r="U113" s="466"/>
      <c r="V113" s="467">
        <f t="shared" si="30"/>
        <v>0</v>
      </c>
      <c r="W113" s="37"/>
      <c r="X113" s="466"/>
      <c r="Y113" s="466"/>
      <c r="Z113" s="467">
        <f t="shared" si="31"/>
        <v>0</v>
      </c>
      <c r="AA113" s="37"/>
      <c r="AB113" s="466"/>
      <c r="AC113" s="466"/>
      <c r="AD113" s="467">
        <f t="shared" si="32"/>
        <v>0</v>
      </c>
      <c r="AE113" s="37"/>
      <c r="AF113" s="466"/>
      <c r="AG113" s="466"/>
      <c r="AH113" s="467">
        <f t="shared" si="33"/>
        <v>0</v>
      </c>
      <c r="AI113" s="37"/>
      <c r="AJ113" s="466"/>
      <c r="AK113" s="466"/>
      <c r="AL113" s="467">
        <f t="shared" si="34"/>
        <v>0</v>
      </c>
      <c r="AM113" s="467">
        <f t="shared" si="35"/>
        <v>0</v>
      </c>
      <c r="AN113" s="500"/>
      <c r="AO113" s="501">
        <f t="shared" si="18"/>
        <v>0</v>
      </c>
    </row>
    <row r="114" spans="2:41" x14ac:dyDescent="0.2">
      <c r="B114" s="61"/>
      <c r="C114" s="34"/>
      <c r="D114" s="274"/>
      <c r="E114" s="35"/>
      <c r="F114" s="35"/>
      <c r="G114" s="460"/>
      <c r="H114" s="461">
        <f t="shared" si="36"/>
        <v>0</v>
      </c>
      <c r="I114" s="64"/>
      <c r="J114" s="273"/>
      <c r="K114" s="37"/>
      <c r="L114" s="466"/>
      <c r="M114" s="466"/>
      <c r="N114" s="467">
        <f t="shared" si="28"/>
        <v>0</v>
      </c>
      <c r="O114" s="37"/>
      <c r="P114" s="466"/>
      <c r="Q114" s="466"/>
      <c r="R114" s="467">
        <f t="shared" si="29"/>
        <v>0</v>
      </c>
      <c r="S114" s="37"/>
      <c r="T114" s="466"/>
      <c r="U114" s="466"/>
      <c r="V114" s="467">
        <f t="shared" si="30"/>
        <v>0</v>
      </c>
      <c r="W114" s="37"/>
      <c r="X114" s="466"/>
      <c r="Y114" s="466"/>
      <c r="Z114" s="467">
        <f t="shared" si="31"/>
        <v>0</v>
      </c>
      <c r="AA114" s="37"/>
      <c r="AB114" s="466"/>
      <c r="AC114" s="466"/>
      <c r="AD114" s="467">
        <f t="shared" si="32"/>
        <v>0</v>
      </c>
      <c r="AE114" s="37"/>
      <c r="AF114" s="466"/>
      <c r="AG114" s="466"/>
      <c r="AH114" s="467">
        <f t="shared" si="33"/>
        <v>0</v>
      </c>
      <c r="AI114" s="37"/>
      <c r="AJ114" s="466"/>
      <c r="AK114" s="466"/>
      <c r="AL114" s="467">
        <f t="shared" si="34"/>
        <v>0</v>
      </c>
      <c r="AM114" s="467">
        <f t="shared" si="35"/>
        <v>0</v>
      </c>
      <c r="AN114" s="500"/>
      <c r="AO114" s="501">
        <f t="shared" si="18"/>
        <v>0</v>
      </c>
    </row>
    <row r="115" spans="2:41" x14ac:dyDescent="0.2">
      <c r="B115" s="61"/>
      <c r="C115" s="34"/>
      <c r="D115" s="274"/>
      <c r="E115" s="35"/>
      <c r="F115" s="35"/>
      <c r="G115" s="460"/>
      <c r="H115" s="461">
        <f t="shared" si="36"/>
        <v>0</v>
      </c>
      <c r="I115" s="64"/>
      <c r="J115" s="273"/>
      <c r="K115" s="37"/>
      <c r="L115" s="466"/>
      <c r="M115" s="466"/>
      <c r="N115" s="467">
        <f t="shared" si="28"/>
        <v>0</v>
      </c>
      <c r="O115" s="37"/>
      <c r="P115" s="466"/>
      <c r="Q115" s="466"/>
      <c r="R115" s="467">
        <f t="shared" si="29"/>
        <v>0</v>
      </c>
      <c r="S115" s="37"/>
      <c r="T115" s="466"/>
      <c r="U115" s="466"/>
      <c r="V115" s="467">
        <f t="shared" si="30"/>
        <v>0</v>
      </c>
      <c r="W115" s="37"/>
      <c r="X115" s="466"/>
      <c r="Y115" s="466"/>
      <c r="Z115" s="467">
        <f t="shared" si="31"/>
        <v>0</v>
      </c>
      <c r="AA115" s="37"/>
      <c r="AB115" s="466"/>
      <c r="AC115" s="466"/>
      <c r="AD115" s="467">
        <f t="shared" si="32"/>
        <v>0</v>
      </c>
      <c r="AE115" s="37"/>
      <c r="AF115" s="466"/>
      <c r="AG115" s="466"/>
      <c r="AH115" s="467">
        <f t="shared" si="33"/>
        <v>0</v>
      </c>
      <c r="AI115" s="37"/>
      <c r="AJ115" s="466"/>
      <c r="AK115" s="466"/>
      <c r="AL115" s="467">
        <f t="shared" si="34"/>
        <v>0</v>
      </c>
      <c r="AM115" s="467">
        <f t="shared" si="35"/>
        <v>0</v>
      </c>
      <c r="AN115" s="500"/>
      <c r="AO115" s="501">
        <f t="shared" si="18"/>
        <v>0</v>
      </c>
    </row>
    <row r="116" spans="2:41" x14ac:dyDescent="0.2">
      <c r="B116" s="61"/>
      <c r="C116" s="34"/>
      <c r="D116" s="274"/>
      <c r="E116" s="35"/>
      <c r="F116" s="35"/>
      <c r="G116" s="460"/>
      <c r="H116" s="461">
        <f t="shared" si="36"/>
        <v>0</v>
      </c>
      <c r="I116" s="64"/>
      <c r="J116" s="273"/>
      <c r="K116" s="37"/>
      <c r="L116" s="466"/>
      <c r="M116" s="466"/>
      <c r="N116" s="467">
        <f t="shared" si="28"/>
        <v>0</v>
      </c>
      <c r="O116" s="37"/>
      <c r="P116" s="466"/>
      <c r="Q116" s="466"/>
      <c r="R116" s="467">
        <f t="shared" si="29"/>
        <v>0</v>
      </c>
      <c r="S116" s="37"/>
      <c r="T116" s="466"/>
      <c r="U116" s="466"/>
      <c r="V116" s="467">
        <f t="shared" si="30"/>
        <v>0</v>
      </c>
      <c r="W116" s="37"/>
      <c r="X116" s="466"/>
      <c r="Y116" s="466"/>
      <c r="Z116" s="467">
        <f t="shared" si="31"/>
        <v>0</v>
      </c>
      <c r="AA116" s="37"/>
      <c r="AB116" s="466"/>
      <c r="AC116" s="466"/>
      <c r="AD116" s="467">
        <f t="shared" si="32"/>
        <v>0</v>
      </c>
      <c r="AE116" s="37"/>
      <c r="AF116" s="466"/>
      <c r="AG116" s="466"/>
      <c r="AH116" s="467">
        <f t="shared" si="33"/>
        <v>0</v>
      </c>
      <c r="AI116" s="37"/>
      <c r="AJ116" s="466"/>
      <c r="AK116" s="466"/>
      <c r="AL116" s="467">
        <f t="shared" si="34"/>
        <v>0</v>
      </c>
      <c r="AM116" s="467">
        <f t="shared" si="35"/>
        <v>0</v>
      </c>
      <c r="AN116" s="500"/>
      <c r="AO116" s="501">
        <f t="shared" si="18"/>
        <v>0</v>
      </c>
    </row>
    <row r="117" spans="2:41" x14ac:dyDescent="0.2">
      <c r="B117" s="61"/>
      <c r="C117" s="34"/>
      <c r="D117" s="274"/>
      <c r="E117" s="35"/>
      <c r="F117" s="35"/>
      <c r="G117" s="460"/>
      <c r="H117" s="461">
        <f t="shared" si="36"/>
        <v>0</v>
      </c>
      <c r="I117" s="64"/>
      <c r="J117" s="273"/>
      <c r="K117" s="37"/>
      <c r="L117" s="466"/>
      <c r="M117" s="466"/>
      <c r="N117" s="467">
        <f t="shared" si="28"/>
        <v>0</v>
      </c>
      <c r="O117" s="37"/>
      <c r="P117" s="466"/>
      <c r="Q117" s="466"/>
      <c r="R117" s="467">
        <f t="shared" si="29"/>
        <v>0</v>
      </c>
      <c r="S117" s="37"/>
      <c r="T117" s="466"/>
      <c r="U117" s="466"/>
      <c r="V117" s="467">
        <f t="shared" si="30"/>
        <v>0</v>
      </c>
      <c r="W117" s="37"/>
      <c r="X117" s="466"/>
      <c r="Y117" s="466"/>
      <c r="Z117" s="467">
        <f t="shared" si="31"/>
        <v>0</v>
      </c>
      <c r="AA117" s="37"/>
      <c r="AB117" s="466"/>
      <c r="AC117" s="466"/>
      <c r="AD117" s="467">
        <f t="shared" si="32"/>
        <v>0</v>
      </c>
      <c r="AE117" s="37"/>
      <c r="AF117" s="466"/>
      <c r="AG117" s="466"/>
      <c r="AH117" s="467">
        <f t="shared" si="33"/>
        <v>0</v>
      </c>
      <c r="AI117" s="37"/>
      <c r="AJ117" s="466"/>
      <c r="AK117" s="466"/>
      <c r="AL117" s="467">
        <f t="shared" si="34"/>
        <v>0</v>
      </c>
      <c r="AM117" s="467">
        <f t="shared" si="35"/>
        <v>0</v>
      </c>
      <c r="AN117" s="500"/>
      <c r="AO117" s="501">
        <f t="shared" si="18"/>
        <v>0</v>
      </c>
    </row>
    <row r="118" spans="2:41" x14ac:dyDescent="0.2">
      <c r="B118" s="61"/>
      <c r="C118" s="34"/>
      <c r="D118" s="274"/>
      <c r="E118" s="35"/>
      <c r="F118" s="35"/>
      <c r="G118" s="460"/>
      <c r="H118" s="461">
        <f t="shared" si="36"/>
        <v>0</v>
      </c>
      <c r="I118" s="64"/>
      <c r="J118" s="273"/>
      <c r="K118" s="37"/>
      <c r="L118" s="466"/>
      <c r="M118" s="466"/>
      <c r="N118" s="467">
        <f t="shared" si="28"/>
        <v>0</v>
      </c>
      <c r="O118" s="37"/>
      <c r="P118" s="466"/>
      <c r="Q118" s="466"/>
      <c r="R118" s="467">
        <f t="shared" si="29"/>
        <v>0</v>
      </c>
      <c r="S118" s="37"/>
      <c r="T118" s="466"/>
      <c r="U118" s="466"/>
      <c r="V118" s="467">
        <f t="shared" si="30"/>
        <v>0</v>
      </c>
      <c r="W118" s="37"/>
      <c r="X118" s="466"/>
      <c r="Y118" s="466"/>
      <c r="Z118" s="467">
        <f t="shared" si="31"/>
        <v>0</v>
      </c>
      <c r="AA118" s="37"/>
      <c r="AB118" s="466"/>
      <c r="AC118" s="466"/>
      <c r="AD118" s="467">
        <f t="shared" si="32"/>
        <v>0</v>
      </c>
      <c r="AE118" s="37"/>
      <c r="AF118" s="466"/>
      <c r="AG118" s="466"/>
      <c r="AH118" s="467">
        <f t="shared" si="33"/>
        <v>0</v>
      </c>
      <c r="AI118" s="37"/>
      <c r="AJ118" s="466"/>
      <c r="AK118" s="466"/>
      <c r="AL118" s="467">
        <f t="shared" si="34"/>
        <v>0</v>
      </c>
      <c r="AM118" s="467">
        <f t="shared" si="35"/>
        <v>0</v>
      </c>
      <c r="AN118" s="500"/>
      <c r="AO118" s="501">
        <f t="shared" si="18"/>
        <v>0</v>
      </c>
    </row>
    <row r="119" spans="2:41" x14ac:dyDescent="0.2">
      <c r="B119" s="61"/>
      <c r="C119" s="34"/>
      <c r="D119" s="274"/>
      <c r="E119" s="35"/>
      <c r="F119" s="35"/>
      <c r="G119" s="460"/>
      <c r="H119" s="461">
        <f t="shared" si="36"/>
        <v>0</v>
      </c>
      <c r="I119" s="64"/>
      <c r="J119" s="273"/>
      <c r="K119" s="37"/>
      <c r="L119" s="466"/>
      <c r="M119" s="466"/>
      <c r="N119" s="467">
        <f t="shared" si="28"/>
        <v>0</v>
      </c>
      <c r="O119" s="37"/>
      <c r="P119" s="466"/>
      <c r="Q119" s="466"/>
      <c r="R119" s="467">
        <f t="shared" si="29"/>
        <v>0</v>
      </c>
      <c r="S119" s="37"/>
      <c r="T119" s="466"/>
      <c r="U119" s="466"/>
      <c r="V119" s="467">
        <f t="shared" si="30"/>
        <v>0</v>
      </c>
      <c r="W119" s="37"/>
      <c r="X119" s="466"/>
      <c r="Y119" s="466"/>
      <c r="Z119" s="467">
        <f t="shared" si="31"/>
        <v>0</v>
      </c>
      <c r="AA119" s="37"/>
      <c r="AB119" s="466"/>
      <c r="AC119" s="466"/>
      <c r="AD119" s="467">
        <f t="shared" si="32"/>
        <v>0</v>
      </c>
      <c r="AE119" s="37"/>
      <c r="AF119" s="466"/>
      <c r="AG119" s="466"/>
      <c r="AH119" s="467">
        <f t="shared" si="33"/>
        <v>0</v>
      </c>
      <c r="AI119" s="37"/>
      <c r="AJ119" s="466"/>
      <c r="AK119" s="466"/>
      <c r="AL119" s="467">
        <f t="shared" si="34"/>
        <v>0</v>
      </c>
      <c r="AM119" s="467">
        <f t="shared" si="35"/>
        <v>0</v>
      </c>
      <c r="AN119" s="500"/>
      <c r="AO119" s="501">
        <f t="shared" si="18"/>
        <v>0</v>
      </c>
    </row>
    <row r="120" spans="2:41" x14ac:dyDescent="0.2">
      <c r="B120" s="61"/>
      <c r="C120" s="34"/>
      <c r="D120" s="274"/>
      <c r="E120" s="35"/>
      <c r="F120" s="35"/>
      <c r="G120" s="460"/>
      <c r="H120" s="461">
        <f t="shared" si="36"/>
        <v>0</v>
      </c>
      <c r="I120" s="64"/>
      <c r="J120" s="273"/>
      <c r="K120" s="37"/>
      <c r="L120" s="466"/>
      <c r="M120" s="466"/>
      <c r="N120" s="467">
        <f t="shared" si="28"/>
        <v>0</v>
      </c>
      <c r="O120" s="37"/>
      <c r="P120" s="466"/>
      <c r="Q120" s="466"/>
      <c r="R120" s="467">
        <f t="shared" si="29"/>
        <v>0</v>
      </c>
      <c r="S120" s="37"/>
      <c r="T120" s="466"/>
      <c r="U120" s="466"/>
      <c r="V120" s="467">
        <f t="shared" si="30"/>
        <v>0</v>
      </c>
      <c r="W120" s="37"/>
      <c r="X120" s="466"/>
      <c r="Y120" s="466"/>
      <c r="Z120" s="467">
        <f t="shared" si="31"/>
        <v>0</v>
      </c>
      <c r="AA120" s="37"/>
      <c r="AB120" s="466"/>
      <c r="AC120" s="466"/>
      <c r="AD120" s="467">
        <f t="shared" si="32"/>
        <v>0</v>
      </c>
      <c r="AE120" s="37"/>
      <c r="AF120" s="466"/>
      <c r="AG120" s="466"/>
      <c r="AH120" s="467">
        <f t="shared" si="33"/>
        <v>0</v>
      </c>
      <c r="AI120" s="37"/>
      <c r="AJ120" s="466"/>
      <c r="AK120" s="466"/>
      <c r="AL120" s="467">
        <f t="shared" si="34"/>
        <v>0</v>
      </c>
      <c r="AM120" s="467">
        <f t="shared" si="35"/>
        <v>0</v>
      </c>
      <c r="AN120" s="500"/>
      <c r="AO120" s="501">
        <f t="shared" si="18"/>
        <v>0</v>
      </c>
    </row>
    <row r="121" spans="2:41" x14ac:dyDescent="0.2">
      <c r="B121" s="61"/>
      <c r="C121" s="34"/>
      <c r="D121" s="274"/>
      <c r="E121" s="35"/>
      <c r="F121" s="35"/>
      <c r="G121" s="460"/>
      <c r="H121" s="461">
        <f t="shared" si="36"/>
        <v>0</v>
      </c>
      <c r="I121" s="64"/>
      <c r="J121" s="273"/>
      <c r="K121" s="37"/>
      <c r="L121" s="466"/>
      <c r="M121" s="466"/>
      <c r="N121" s="467">
        <f t="shared" si="28"/>
        <v>0</v>
      </c>
      <c r="O121" s="37"/>
      <c r="P121" s="466"/>
      <c r="Q121" s="466"/>
      <c r="R121" s="467">
        <f t="shared" si="29"/>
        <v>0</v>
      </c>
      <c r="S121" s="37"/>
      <c r="T121" s="466"/>
      <c r="U121" s="466"/>
      <c r="V121" s="467">
        <f t="shared" si="30"/>
        <v>0</v>
      </c>
      <c r="W121" s="37"/>
      <c r="X121" s="466"/>
      <c r="Y121" s="466"/>
      <c r="Z121" s="467">
        <f t="shared" si="31"/>
        <v>0</v>
      </c>
      <c r="AA121" s="37"/>
      <c r="AB121" s="466"/>
      <c r="AC121" s="466"/>
      <c r="AD121" s="467">
        <f t="shared" si="32"/>
        <v>0</v>
      </c>
      <c r="AE121" s="37"/>
      <c r="AF121" s="466"/>
      <c r="AG121" s="466"/>
      <c r="AH121" s="467">
        <f t="shared" si="33"/>
        <v>0</v>
      </c>
      <c r="AI121" s="37"/>
      <c r="AJ121" s="466"/>
      <c r="AK121" s="466"/>
      <c r="AL121" s="467">
        <f t="shared" si="34"/>
        <v>0</v>
      </c>
      <c r="AM121" s="467">
        <f t="shared" si="35"/>
        <v>0</v>
      </c>
      <c r="AN121" s="500"/>
      <c r="AO121" s="501">
        <f t="shared" si="18"/>
        <v>0</v>
      </c>
    </row>
    <row r="122" spans="2:41" x14ac:dyDescent="0.2">
      <c r="B122" s="61"/>
      <c r="C122" s="34"/>
      <c r="D122" s="274"/>
      <c r="E122" s="35"/>
      <c r="F122" s="35"/>
      <c r="G122" s="460"/>
      <c r="H122" s="461">
        <f t="shared" si="36"/>
        <v>0</v>
      </c>
      <c r="I122" s="64"/>
      <c r="J122" s="273"/>
      <c r="K122" s="37"/>
      <c r="L122" s="466"/>
      <c r="M122" s="466"/>
      <c r="N122" s="467">
        <f t="shared" si="28"/>
        <v>0</v>
      </c>
      <c r="O122" s="37"/>
      <c r="P122" s="466"/>
      <c r="Q122" s="466"/>
      <c r="R122" s="467">
        <f t="shared" si="29"/>
        <v>0</v>
      </c>
      <c r="S122" s="37"/>
      <c r="T122" s="466"/>
      <c r="U122" s="466"/>
      <c r="V122" s="467">
        <f t="shared" si="30"/>
        <v>0</v>
      </c>
      <c r="W122" s="37"/>
      <c r="X122" s="466"/>
      <c r="Y122" s="466"/>
      <c r="Z122" s="467">
        <f t="shared" si="31"/>
        <v>0</v>
      </c>
      <c r="AA122" s="37"/>
      <c r="AB122" s="466"/>
      <c r="AC122" s="466"/>
      <c r="AD122" s="467">
        <f t="shared" si="32"/>
        <v>0</v>
      </c>
      <c r="AE122" s="37"/>
      <c r="AF122" s="466"/>
      <c r="AG122" s="466"/>
      <c r="AH122" s="467">
        <f t="shared" si="33"/>
        <v>0</v>
      </c>
      <c r="AI122" s="37"/>
      <c r="AJ122" s="466"/>
      <c r="AK122" s="466"/>
      <c r="AL122" s="467">
        <f t="shared" si="34"/>
        <v>0</v>
      </c>
      <c r="AM122" s="467">
        <f t="shared" si="35"/>
        <v>0</v>
      </c>
      <c r="AN122" s="500"/>
      <c r="AO122" s="501">
        <f t="shared" si="18"/>
        <v>0</v>
      </c>
    </row>
    <row r="123" spans="2:41" x14ac:dyDescent="0.2">
      <c r="B123" s="61"/>
      <c r="C123" s="34"/>
      <c r="D123" s="274"/>
      <c r="E123" s="35"/>
      <c r="F123" s="35"/>
      <c r="G123" s="460"/>
      <c r="H123" s="461">
        <f t="shared" si="36"/>
        <v>0</v>
      </c>
      <c r="I123" s="64"/>
      <c r="J123" s="273"/>
      <c r="K123" s="37"/>
      <c r="L123" s="466"/>
      <c r="M123" s="466"/>
      <c r="N123" s="467">
        <f t="shared" si="28"/>
        <v>0</v>
      </c>
      <c r="O123" s="37"/>
      <c r="P123" s="466"/>
      <c r="Q123" s="466"/>
      <c r="R123" s="467">
        <f t="shared" si="29"/>
        <v>0</v>
      </c>
      <c r="S123" s="37"/>
      <c r="T123" s="466"/>
      <c r="U123" s="466"/>
      <c r="V123" s="467">
        <f t="shared" si="30"/>
        <v>0</v>
      </c>
      <c r="W123" s="37"/>
      <c r="X123" s="466"/>
      <c r="Y123" s="466"/>
      <c r="Z123" s="467">
        <f t="shared" si="31"/>
        <v>0</v>
      </c>
      <c r="AA123" s="37"/>
      <c r="AB123" s="466"/>
      <c r="AC123" s="466"/>
      <c r="AD123" s="467">
        <f t="shared" si="32"/>
        <v>0</v>
      </c>
      <c r="AE123" s="37"/>
      <c r="AF123" s="466"/>
      <c r="AG123" s="466"/>
      <c r="AH123" s="467">
        <f t="shared" si="33"/>
        <v>0</v>
      </c>
      <c r="AI123" s="37"/>
      <c r="AJ123" s="466"/>
      <c r="AK123" s="466"/>
      <c r="AL123" s="467">
        <f t="shared" si="34"/>
        <v>0</v>
      </c>
      <c r="AM123" s="467">
        <f t="shared" si="35"/>
        <v>0</v>
      </c>
      <c r="AN123" s="500"/>
      <c r="AO123" s="501">
        <f t="shared" si="18"/>
        <v>0</v>
      </c>
    </row>
    <row r="124" spans="2:41" x14ac:dyDescent="0.2">
      <c r="B124" s="61"/>
      <c r="C124" s="34"/>
      <c r="D124" s="274"/>
      <c r="E124" s="35"/>
      <c r="F124" s="35"/>
      <c r="G124" s="460"/>
      <c r="H124" s="461">
        <f t="shared" si="36"/>
        <v>0</v>
      </c>
      <c r="I124" s="64"/>
      <c r="J124" s="273"/>
      <c r="K124" s="37"/>
      <c r="L124" s="466"/>
      <c r="M124" s="466"/>
      <c r="N124" s="467">
        <f t="shared" si="28"/>
        <v>0</v>
      </c>
      <c r="O124" s="37"/>
      <c r="P124" s="466"/>
      <c r="Q124" s="466"/>
      <c r="R124" s="467">
        <f t="shared" si="29"/>
        <v>0</v>
      </c>
      <c r="S124" s="37"/>
      <c r="T124" s="466"/>
      <c r="U124" s="466"/>
      <c r="V124" s="467">
        <f t="shared" si="30"/>
        <v>0</v>
      </c>
      <c r="W124" s="37"/>
      <c r="X124" s="466"/>
      <c r="Y124" s="466"/>
      <c r="Z124" s="467">
        <f t="shared" si="31"/>
        <v>0</v>
      </c>
      <c r="AA124" s="37"/>
      <c r="AB124" s="466"/>
      <c r="AC124" s="466"/>
      <c r="AD124" s="467">
        <f t="shared" si="32"/>
        <v>0</v>
      </c>
      <c r="AE124" s="37"/>
      <c r="AF124" s="466"/>
      <c r="AG124" s="466"/>
      <c r="AH124" s="467">
        <f t="shared" si="33"/>
        <v>0</v>
      </c>
      <c r="AI124" s="37"/>
      <c r="AJ124" s="466"/>
      <c r="AK124" s="466"/>
      <c r="AL124" s="467">
        <f t="shared" si="34"/>
        <v>0</v>
      </c>
      <c r="AM124" s="467">
        <f t="shared" si="35"/>
        <v>0</v>
      </c>
      <c r="AN124" s="500"/>
      <c r="AO124" s="501">
        <f t="shared" si="18"/>
        <v>0</v>
      </c>
    </row>
    <row r="125" spans="2:41" x14ac:dyDescent="0.2">
      <c r="B125" s="61"/>
      <c r="C125" s="34"/>
      <c r="D125" s="274"/>
      <c r="E125" s="35"/>
      <c r="F125" s="35"/>
      <c r="G125" s="460"/>
      <c r="H125" s="461">
        <f t="shared" si="36"/>
        <v>0</v>
      </c>
      <c r="I125" s="64"/>
      <c r="J125" s="273"/>
      <c r="K125" s="37"/>
      <c r="L125" s="466"/>
      <c r="M125" s="466"/>
      <c r="N125" s="467">
        <f t="shared" si="28"/>
        <v>0</v>
      </c>
      <c r="O125" s="37"/>
      <c r="P125" s="466"/>
      <c r="Q125" s="466"/>
      <c r="R125" s="467">
        <f t="shared" si="29"/>
        <v>0</v>
      </c>
      <c r="S125" s="37"/>
      <c r="T125" s="466"/>
      <c r="U125" s="466"/>
      <c r="V125" s="467">
        <f t="shared" si="30"/>
        <v>0</v>
      </c>
      <c r="W125" s="37"/>
      <c r="X125" s="466"/>
      <c r="Y125" s="466"/>
      <c r="Z125" s="467">
        <f t="shared" si="31"/>
        <v>0</v>
      </c>
      <c r="AA125" s="37"/>
      <c r="AB125" s="466"/>
      <c r="AC125" s="466"/>
      <c r="AD125" s="467">
        <f t="shared" si="32"/>
        <v>0</v>
      </c>
      <c r="AE125" s="37"/>
      <c r="AF125" s="466"/>
      <c r="AG125" s="466"/>
      <c r="AH125" s="467">
        <f t="shared" si="33"/>
        <v>0</v>
      </c>
      <c r="AI125" s="37"/>
      <c r="AJ125" s="466"/>
      <c r="AK125" s="466"/>
      <c r="AL125" s="467">
        <f t="shared" si="34"/>
        <v>0</v>
      </c>
      <c r="AM125" s="467">
        <f t="shared" si="35"/>
        <v>0</v>
      </c>
      <c r="AN125" s="500"/>
      <c r="AO125" s="501">
        <f t="shared" si="18"/>
        <v>0</v>
      </c>
    </row>
    <row r="126" spans="2:41" x14ac:dyDescent="0.2">
      <c r="B126" s="61"/>
      <c r="C126" s="34"/>
      <c r="D126" s="274"/>
      <c r="E126" s="35"/>
      <c r="F126" s="35"/>
      <c r="G126" s="460"/>
      <c r="H126" s="461">
        <f t="shared" si="36"/>
        <v>0</v>
      </c>
      <c r="I126" s="64"/>
      <c r="J126" s="273"/>
      <c r="K126" s="37"/>
      <c r="L126" s="466"/>
      <c r="M126" s="466"/>
      <c r="N126" s="467">
        <f t="shared" si="28"/>
        <v>0</v>
      </c>
      <c r="O126" s="37"/>
      <c r="P126" s="466"/>
      <c r="Q126" s="466"/>
      <c r="R126" s="467">
        <f t="shared" si="29"/>
        <v>0</v>
      </c>
      <c r="S126" s="37"/>
      <c r="T126" s="466"/>
      <c r="U126" s="466"/>
      <c r="V126" s="467">
        <f t="shared" si="30"/>
        <v>0</v>
      </c>
      <c r="W126" s="37"/>
      <c r="X126" s="466"/>
      <c r="Y126" s="466"/>
      <c r="Z126" s="467">
        <f t="shared" si="31"/>
        <v>0</v>
      </c>
      <c r="AA126" s="37"/>
      <c r="AB126" s="466"/>
      <c r="AC126" s="466"/>
      <c r="AD126" s="467">
        <f t="shared" si="32"/>
        <v>0</v>
      </c>
      <c r="AE126" s="37"/>
      <c r="AF126" s="466"/>
      <c r="AG126" s="466"/>
      <c r="AH126" s="467">
        <f t="shared" si="33"/>
        <v>0</v>
      </c>
      <c r="AI126" s="37"/>
      <c r="AJ126" s="466"/>
      <c r="AK126" s="466"/>
      <c r="AL126" s="467">
        <f t="shared" si="34"/>
        <v>0</v>
      </c>
      <c r="AM126" s="467">
        <f t="shared" si="35"/>
        <v>0</v>
      </c>
      <c r="AN126" s="500"/>
      <c r="AO126" s="501">
        <f t="shared" si="18"/>
        <v>0</v>
      </c>
    </row>
    <row r="127" spans="2:41" x14ac:dyDescent="0.2">
      <c r="B127" s="61"/>
      <c r="C127" s="34"/>
      <c r="D127" s="274"/>
      <c r="E127" s="35"/>
      <c r="F127" s="35"/>
      <c r="G127" s="460"/>
      <c r="H127" s="461">
        <f t="shared" si="36"/>
        <v>0</v>
      </c>
      <c r="I127" s="64"/>
      <c r="J127" s="273"/>
      <c r="K127" s="37"/>
      <c r="L127" s="466"/>
      <c r="M127" s="466"/>
      <c r="N127" s="467">
        <f t="shared" si="28"/>
        <v>0</v>
      </c>
      <c r="O127" s="37"/>
      <c r="P127" s="466"/>
      <c r="Q127" s="466"/>
      <c r="R127" s="467">
        <f t="shared" si="29"/>
        <v>0</v>
      </c>
      <c r="S127" s="37"/>
      <c r="T127" s="466"/>
      <c r="U127" s="466"/>
      <c r="V127" s="467">
        <f t="shared" si="30"/>
        <v>0</v>
      </c>
      <c r="W127" s="37"/>
      <c r="X127" s="466"/>
      <c r="Y127" s="466"/>
      <c r="Z127" s="467">
        <f t="shared" si="31"/>
        <v>0</v>
      </c>
      <c r="AA127" s="37"/>
      <c r="AB127" s="466"/>
      <c r="AC127" s="466"/>
      <c r="AD127" s="467">
        <f t="shared" si="32"/>
        <v>0</v>
      </c>
      <c r="AE127" s="37"/>
      <c r="AF127" s="466"/>
      <c r="AG127" s="466"/>
      <c r="AH127" s="467">
        <f t="shared" si="33"/>
        <v>0</v>
      </c>
      <c r="AI127" s="37"/>
      <c r="AJ127" s="466"/>
      <c r="AK127" s="466"/>
      <c r="AL127" s="467">
        <f t="shared" si="34"/>
        <v>0</v>
      </c>
      <c r="AM127" s="467">
        <f t="shared" si="35"/>
        <v>0</v>
      </c>
      <c r="AN127" s="500"/>
      <c r="AO127" s="501">
        <f t="shared" si="18"/>
        <v>0</v>
      </c>
    </row>
    <row r="128" spans="2:41" x14ac:dyDescent="0.2">
      <c r="B128" s="61"/>
      <c r="C128" s="34"/>
      <c r="D128" s="274"/>
      <c r="E128" s="35"/>
      <c r="F128" s="35"/>
      <c r="G128" s="460"/>
      <c r="H128" s="461">
        <f t="shared" si="36"/>
        <v>0</v>
      </c>
      <c r="I128" s="64"/>
      <c r="J128" s="273"/>
      <c r="K128" s="37"/>
      <c r="L128" s="466"/>
      <c r="M128" s="466"/>
      <c r="N128" s="467">
        <f t="shared" si="28"/>
        <v>0</v>
      </c>
      <c r="O128" s="37"/>
      <c r="P128" s="466"/>
      <c r="Q128" s="466"/>
      <c r="R128" s="467">
        <f t="shared" si="29"/>
        <v>0</v>
      </c>
      <c r="S128" s="37"/>
      <c r="T128" s="466"/>
      <c r="U128" s="466"/>
      <c r="V128" s="467">
        <f t="shared" si="30"/>
        <v>0</v>
      </c>
      <c r="W128" s="37"/>
      <c r="X128" s="466"/>
      <c r="Y128" s="466"/>
      <c r="Z128" s="467">
        <f t="shared" si="31"/>
        <v>0</v>
      </c>
      <c r="AA128" s="37"/>
      <c r="AB128" s="466"/>
      <c r="AC128" s="466"/>
      <c r="AD128" s="467">
        <f t="shared" si="32"/>
        <v>0</v>
      </c>
      <c r="AE128" s="37"/>
      <c r="AF128" s="466"/>
      <c r="AG128" s="466"/>
      <c r="AH128" s="467">
        <f t="shared" si="33"/>
        <v>0</v>
      </c>
      <c r="AI128" s="37"/>
      <c r="AJ128" s="466"/>
      <c r="AK128" s="466"/>
      <c r="AL128" s="467">
        <f t="shared" si="34"/>
        <v>0</v>
      </c>
      <c r="AM128" s="467">
        <f t="shared" si="35"/>
        <v>0</v>
      </c>
      <c r="AN128" s="500"/>
      <c r="AO128" s="501">
        <f t="shared" si="18"/>
        <v>0</v>
      </c>
    </row>
    <row r="129" spans="2:41" x14ac:dyDescent="0.2">
      <c r="B129" s="61"/>
      <c r="C129" s="34"/>
      <c r="D129" s="274"/>
      <c r="E129" s="35"/>
      <c r="F129" s="35"/>
      <c r="G129" s="460"/>
      <c r="H129" s="461">
        <f t="shared" si="36"/>
        <v>0</v>
      </c>
      <c r="I129" s="64"/>
      <c r="J129" s="273"/>
      <c r="K129" s="37"/>
      <c r="L129" s="466"/>
      <c r="M129" s="466"/>
      <c r="N129" s="467">
        <f t="shared" si="28"/>
        <v>0</v>
      </c>
      <c r="O129" s="37"/>
      <c r="P129" s="466"/>
      <c r="Q129" s="466"/>
      <c r="R129" s="467">
        <f t="shared" si="29"/>
        <v>0</v>
      </c>
      <c r="S129" s="37"/>
      <c r="T129" s="466"/>
      <c r="U129" s="466"/>
      <c r="V129" s="467">
        <f t="shared" si="30"/>
        <v>0</v>
      </c>
      <c r="W129" s="37"/>
      <c r="X129" s="466"/>
      <c r="Y129" s="466"/>
      <c r="Z129" s="467">
        <f t="shared" si="31"/>
        <v>0</v>
      </c>
      <c r="AA129" s="37"/>
      <c r="AB129" s="466"/>
      <c r="AC129" s="466"/>
      <c r="AD129" s="467">
        <f t="shared" si="32"/>
        <v>0</v>
      </c>
      <c r="AE129" s="37"/>
      <c r="AF129" s="466"/>
      <c r="AG129" s="466"/>
      <c r="AH129" s="467">
        <f t="shared" si="33"/>
        <v>0</v>
      </c>
      <c r="AI129" s="37"/>
      <c r="AJ129" s="466"/>
      <c r="AK129" s="466"/>
      <c r="AL129" s="467">
        <f t="shared" si="34"/>
        <v>0</v>
      </c>
      <c r="AM129" s="467">
        <f t="shared" si="35"/>
        <v>0</v>
      </c>
      <c r="AN129" s="500"/>
      <c r="AO129" s="501">
        <f t="shared" si="18"/>
        <v>0</v>
      </c>
    </row>
    <row r="130" spans="2:41" x14ac:dyDescent="0.2">
      <c r="B130" s="61"/>
      <c r="C130" s="34"/>
      <c r="D130" s="274"/>
      <c r="E130" s="35"/>
      <c r="F130" s="35"/>
      <c r="G130" s="460"/>
      <c r="H130" s="461">
        <f t="shared" si="36"/>
        <v>0</v>
      </c>
      <c r="I130" s="64"/>
      <c r="J130" s="273"/>
      <c r="K130" s="37"/>
      <c r="L130" s="466"/>
      <c r="M130" s="466"/>
      <c r="N130" s="467">
        <f t="shared" si="28"/>
        <v>0</v>
      </c>
      <c r="O130" s="37"/>
      <c r="P130" s="466"/>
      <c r="Q130" s="466"/>
      <c r="R130" s="467">
        <f t="shared" si="29"/>
        <v>0</v>
      </c>
      <c r="S130" s="37"/>
      <c r="T130" s="466"/>
      <c r="U130" s="466"/>
      <c r="V130" s="467">
        <f t="shared" si="30"/>
        <v>0</v>
      </c>
      <c r="W130" s="37"/>
      <c r="X130" s="466"/>
      <c r="Y130" s="466"/>
      <c r="Z130" s="467">
        <f t="shared" si="31"/>
        <v>0</v>
      </c>
      <c r="AA130" s="37"/>
      <c r="AB130" s="466"/>
      <c r="AC130" s="466"/>
      <c r="AD130" s="467">
        <f t="shared" si="32"/>
        <v>0</v>
      </c>
      <c r="AE130" s="37"/>
      <c r="AF130" s="466"/>
      <c r="AG130" s="466"/>
      <c r="AH130" s="467">
        <f t="shared" si="33"/>
        <v>0</v>
      </c>
      <c r="AI130" s="37"/>
      <c r="AJ130" s="466"/>
      <c r="AK130" s="466"/>
      <c r="AL130" s="467">
        <f t="shared" si="34"/>
        <v>0</v>
      </c>
      <c r="AM130" s="467">
        <f t="shared" si="35"/>
        <v>0</v>
      </c>
      <c r="AN130" s="500"/>
      <c r="AO130" s="501">
        <f t="shared" si="18"/>
        <v>0</v>
      </c>
    </row>
    <row r="131" spans="2:41" x14ac:dyDescent="0.2">
      <c r="B131" s="61"/>
      <c r="C131" s="34"/>
      <c r="D131" s="274"/>
      <c r="E131" s="35"/>
      <c r="F131" s="35"/>
      <c r="G131" s="460"/>
      <c r="H131" s="461">
        <f t="shared" si="36"/>
        <v>0</v>
      </c>
      <c r="I131" s="64"/>
      <c r="J131" s="273"/>
      <c r="K131" s="37"/>
      <c r="L131" s="466"/>
      <c r="M131" s="466"/>
      <c r="N131" s="467">
        <f t="shared" si="28"/>
        <v>0</v>
      </c>
      <c r="O131" s="37"/>
      <c r="P131" s="466"/>
      <c r="Q131" s="466"/>
      <c r="R131" s="467">
        <f t="shared" si="29"/>
        <v>0</v>
      </c>
      <c r="S131" s="37"/>
      <c r="T131" s="466"/>
      <c r="U131" s="466"/>
      <c r="V131" s="467">
        <f t="shared" si="30"/>
        <v>0</v>
      </c>
      <c r="W131" s="37"/>
      <c r="X131" s="466"/>
      <c r="Y131" s="466"/>
      <c r="Z131" s="467">
        <f t="shared" si="31"/>
        <v>0</v>
      </c>
      <c r="AA131" s="37"/>
      <c r="AB131" s="466"/>
      <c r="AC131" s="466"/>
      <c r="AD131" s="467">
        <f t="shared" si="32"/>
        <v>0</v>
      </c>
      <c r="AE131" s="37"/>
      <c r="AF131" s="466"/>
      <c r="AG131" s="466"/>
      <c r="AH131" s="467">
        <f t="shared" si="33"/>
        <v>0</v>
      </c>
      <c r="AI131" s="37"/>
      <c r="AJ131" s="466"/>
      <c r="AK131" s="466"/>
      <c r="AL131" s="467">
        <f t="shared" si="34"/>
        <v>0</v>
      </c>
      <c r="AM131" s="467">
        <f t="shared" si="35"/>
        <v>0</v>
      </c>
      <c r="AN131" s="500"/>
      <c r="AO131" s="501">
        <f t="shared" si="18"/>
        <v>0</v>
      </c>
    </row>
    <row r="132" spans="2:41" x14ac:dyDescent="0.2">
      <c r="B132" s="61"/>
      <c r="C132" s="34"/>
      <c r="D132" s="274"/>
      <c r="E132" s="35"/>
      <c r="F132" s="35"/>
      <c r="G132" s="460"/>
      <c r="H132" s="461">
        <f t="shared" si="36"/>
        <v>0</v>
      </c>
      <c r="I132" s="64"/>
      <c r="J132" s="273"/>
      <c r="K132" s="37"/>
      <c r="L132" s="466"/>
      <c r="M132" s="466"/>
      <c r="N132" s="467">
        <f t="shared" si="28"/>
        <v>0</v>
      </c>
      <c r="O132" s="37"/>
      <c r="P132" s="466"/>
      <c r="Q132" s="466"/>
      <c r="R132" s="467">
        <f t="shared" si="29"/>
        <v>0</v>
      </c>
      <c r="S132" s="37"/>
      <c r="T132" s="466"/>
      <c r="U132" s="466"/>
      <c r="V132" s="467">
        <f t="shared" si="30"/>
        <v>0</v>
      </c>
      <c r="W132" s="37"/>
      <c r="X132" s="466"/>
      <c r="Y132" s="466"/>
      <c r="Z132" s="467">
        <f t="shared" si="31"/>
        <v>0</v>
      </c>
      <c r="AA132" s="37"/>
      <c r="AB132" s="466"/>
      <c r="AC132" s="466"/>
      <c r="AD132" s="467">
        <f t="shared" si="32"/>
        <v>0</v>
      </c>
      <c r="AE132" s="37"/>
      <c r="AF132" s="466"/>
      <c r="AG132" s="466"/>
      <c r="AH132" s="467">
        <f t="shared" si="33"/>
        <v>0</v>
      </c>
      <c r="AI132" s="37"/>
      <c r="AJ132" s="466"/>
      <c r="AK132" s="466"/>
      <c r="AL132" s="467">
        <f t="shared" si="34"/>
        <v>0</v>
      </c>
      <c r="AM132" s="467">
        <f t="shared" si="35"/>
        <v>0</v>
      </c>
      <c r="AN132" s="500"/>
      <c r="AO132" s="501">
        <f t="shared" si="18"/>
        <v>0</v>
      </c>
    </row>
    <row r="133" spans="2:41" x14ac:dyDescent="0.2">
      <c r="B133" s="61"/>
      <c r="C133" s="34"/>
      <c r="D133" s="274"/>
      <c r="E133" s="35"/>
      <c r="F133" s="35"/>
      <c r="G133" s="460"/>
      <c r="H133" s="461">
        <f t="shared" si="36"/>
        <v>0</v>
      </c>
      <c r="I133" s="64"/>
      <c r="J133" s="273"/>
      <c r="K133" s="37"/>
      <c r="L133" s="466"/>
      <c r="M133" s="466"/>
      <c r="N133" s="467">
        <f t="shared" si="28"/>
        <v>0</v>
      </c>
      <c r="O133" s="37"/>
      <c r="P133" s="466"/>
      <c r="Q133" s="466"/>
      <c r="R133" s="467">
        <f t="shared" si="29"/>
        <v>0</v>
      </c>
      <c r="S133" s="37"/>
      <c r="T133" s="466"/>
      <c r="U133" s="466"/>
      <c r="V133" s="467">
        <f t="shared" si="30"/>
        <v>0</v>
      </c>
      <c r="W133" s="37"/>
      <c r="X133" s="466"/>
      <c r="Y133" s="466"/>
      <c r="Z133" s="467">
        <f t="shared" si="31"/>
        <v>0</v>
      </c>
      <c r="AA133" s="37"/>
      <c r="AB133" s="466"/>
      <c r="AC133" s="466"/>
      <c r="AD133" s="467">
        <f t="shared" si="32"/>
        <v>0</v>
      </c>
      <c r="AE133" s="37"/>
      <c r="AF133" s="466"/>
      <c r="AG133" s="466"/>
      <c r="AH133" s="467">
        <f t="shared" si="33"/>
        <v>0</v>
      </c>
      <c r="AI133" s="37"/>
      <c r="AJ133" s="466"/>
      <c r="AK133" s="466"/>
      <c r="AL133" s="467">
        <f t="shared" si="34"/>
        <v>0</v>
      </c>
      <c r="AM133" s="467">
        <f t="shared" si="35"/>
        <v>0</v>
      </c>
      <c r="AN133" s="500"/>
      <c r="AO133" s="501">
        <f t="shared" si="18"/>
        <v>0</v>
      </c>
    </row>
    <row r="134" spans="2:41" x14ac:dyDescent="0.2">
      <c r="B134" s="61"/>
      <c r="C134" s="34"/>
      <c r="D134" s="274"/>
      <c r="E134" s="35"/>
      <c r="F134" s="35"/>
      <c r="G134" s="460"/>
      <c r="H134" s="461">
        <f t="shared" si="36"/>
        <v>0</v>
      </c>
      <c r="I134" s="64"/>
      <c r="J134" s="273"/>
      <c r="K134" s="37"/>
      <c r="L134" s="466"/>
      <c r="M134" s="466"/>
      <c r="N134" s="467">
        <f t="shared" si="28"/>
        <v>0</v>
      </c>
      <c r="O134" s="37"/>
      <c r="P134" s="466"/>
      <c r="Q134" s="466"/>
      <c r="R134" s="467">
        <f t="shared" si="29"/>
        <v>0</v>
      </c>
      <c r="S134" s="37"/>
      <c r="T134" s="466"/>
      <c r="U134" s="466"/>
      <c r="V134" s="467">
        <f t="shared" si="30"/>
        <v>0</v>
      </c>
      <c r="W134" s="37"/>
      <c r="X134" s="466"/>
      <c r="Y134" s="466"/>
      <c r="Z134" s="467">
        <f t="shared" si="31"/>
        <v>0</v>
      </c>
      <c r="AA134" s="37"/>
      <c r="AB134" s="466"/>
      <c r="AC134" s="466"/>
      <c r="AD134" s="467">
        <f t="shared" si="32"/>
        <v>0</v>
      </c>
      <c r="AE134" s="37"/>
      <c r="AF134" s="466"/>
      <c r="AG134" s="466"/>
      <c r="AH134" s="467">
        <f t="shared" si="33"/>
        <v>0</v>
      </c>
      <c r="AI134" s="37"/>
      <c r="AJ134" s="466"/>
      <c r="AK134" s="466"/>
      <c r="AL134" s="467">
        <f t="shared" si="34"/>
        <v>0</v>
      </c>
      <c r="AM134" s="467">
        <f t="shared" si="35"/>
        <v>0</v>
      </c>
      <c r="AN134" s="500"/>
      <c r="AO134" s="501">
        <f t="shared" si="18"/>
        <v>0</v>
      </c>
    </row>
    <row r="135" spans="2:41" x14ac:dyDescent="0.2">
      <c r="B135" s="61"/>
      <c r="C135" s="34"/>
      <c r="D135" s="274"/>
      <c r="E135" s="35"/>
      <c r="F135" s="35"/>
      <c r="G135" s="460"/>
      <c r="H135" s="461">
        <f t="shared" si="36"/>
        <v>0</v>
      </c>
      <c r="I135" s="64"/>
      <c r="J135" s="273"/>
      <c r="K135" s="37"/>
      <c r="L135" s="466"/>
      <c r="M135" s="466"/>
      <c r="N135" s="467">
        <f t="shared" si="28"/>
        <v>0</v>
      </c>
      <c r="O135" s="37"/>
      <c r="P135" s="466"/>
      <c r="Q135" s="466"/>
      <c r="R135" s="467">
        <f t="shared" si="29"/>
        <v>0</v>
      </c>
      <c r="S135" s="37"/>
      <c r="T135" s="466"/>
      <c r="U135" s="466"/>
      <c r="V135" s="467">
        <f t="shared" si="30"/>
        <v>0</v>
      </c>
      <c r="W135" s="37"/>
      <c r="X135" s="466"/>
      <c r="Y135" s="466"/>
      <c r="Z135" s="467">
        <f t="shared" si="31"/>
        <v>0</v>
      </c>
      <c r="AA135" s="37"/>
      <c r="AB135" s="466"/>
      <c r="AC135" s="466"/>
      <c r="AD135" s="467">
        <f t="shared" si="32"/>
        <v>0</v>
      </c>
      <c r="AE135" s="37"/>
      <c r="AF135" s="466"/>
      <c r="AG135" s="466"/>
      <c r="AH135" s="467">
        <f t="shared" si="33"/>
        <v>0</v>
      </c>
      <c r="AI135" s="37"/>
      <c r="AJ135" s="466"/>
      <c r="AK135" s="466"/>
      <c r="AL135" s="467">
        <f t="shared" si="34"/>
        <v>0</v>
      </c>
      <c r="AM135" s="467">
        <f t="shared" si="35"/>
        <v>0</v>
      </c>
      <c r="AN135" s="500"/>
      <c r="AO135" s="501">
        <f t="shared" si="18"/>
        <v>0</v>
      </c>
    </row>
    <row r="136" spans="2:41" x14ac:dyDescent="0.2">
      <c r="B136" s="61"/>
      <c r="C136" s="34"/>
      <c r="D136" s="274"/>
      <c r="E136" s="35"/>
      <c r="F136" s="35"/>
      <c r="G136" s="460"/>
      <c r="H136" s="461">
        <f t="shared" si="36"/>
        <v>0</v>
      </c>
      <c r="I136" s="64"/>
      <c r="J136" s="273"/>
      <c r="K136" s="37"/>
      <c r="L136" s="466"/>
      <c r="M136" s="466"/>
      <c r="N136" s="467">
        <f t="shared" si="28"/>
        <v>0</v>
      </c>
      <c r="O136" s="37"/>
      <c r="P136" s="466"/>
      <c r="Q136" s="466"/>
      <c r="R136" s="467">
        <f t="shared" si="29"/>
        <v>0</v>
      </c>
      <c r="S136" s="37"/>
      <c r="T136" s="466"/>
      <c r="U136" s="466"/>
      <c r="V136" s="467">
        <f t="shared" si="30"/>
        <v>0</v>
      </c>
      <c r="W136" s="37"/>
      <c r="X136" s="466"/>
      <c r="Y136" s="466"/>
      <c r="Z136" s="467">
        <f t="shared" si="31"/>
        <v>0</v>
      </c>
      <c r="AA136" s="37"/>
      <c r="AB136" s="466"/>
      <c r="AC136" s="466"/>
      <c r="AD136" s="467">
        <f t="shared" si="32"/>
        <v>0</v>
      </c>
      <c r="AE136" s="37"/>
      <c r="AF136" s="466"/>
      <c r="AG136" s="466"/>
      <c r="AH136" s="467">
        <f t="shared" si="33"/>
        <v>0</v>
      </c>
      <c r="AI136" s="37"/>
      <c r="AJ136" s="466"/>
      <c r="AK136" s="466"/>
      <c r="AL136" s="467">
        <f t="shared" si="34"/>
        <v>0</v>
      </c>
      <c r="AM136" s="467">
        <f t="shared" si="35"/>
        <v>0</v>
      </c>
      <c r="AN136" s="500"/>
      <c r="AO136" s="501">
        <f t="shared" si="18"/>
        <v>0</v>
      </c>
    </row>
    <row r="137" spans="2:41" x14ac:dyDescent="0.2">
      <c r="B137" s="61"/>
      <c r="C137" s="34"/>
      <c r="D137" s="274"/>
      <c r="E137" s="35"/>
      <c r="F137" s="35"/>
      <c r="G137" s="460"/>
      <c r="H137" s="461">
        <f t="shared" si="36"/>
        <v>0</v>
      </c>
      <c r="I137" s="64"/>
      <c r="J137" s="273"/>
      <c r="K137" s="37"/>
      <c r="L137" s="466"/>
      <c r="M137" s="466"/>
      <c r="N137" s="467">
        <f t="shared" si="28"/>
        <v>0</v>
      </c>
      <c r="O137" s="37"/>
      <c r="P137" s="466"/>
      <c r="Q137" s="466"/>
      <c r="R137" s="467">
        <f t="shared" si="29"/>
        <v>0</v>
      </c>
      <c r="S137" s="37"/>
      <c r="T137" s="466"/>
      <c r="U137" s="466"/>
      <c r="V137" s="467">
        <f t="shared" si="30"/>
        <v>0</v>
      </c>
      <c r="W137" s="37"/>
      <c r="X137" s="466"/>
      <c r="Y137" s="466"/>
      <c r="Z137" s="467">
        <f t="shared" si="31"/>
        <v>0</v>
      </c>
      <c r="AA137" s="37"/>
      <c r="AB137" s="466"/>
      <c r="AC137" s="466"/>
      <c r="AD137" s="467">
        <f t="shared" si="32"/>
        <v>0</v>
      </c>
      <c r="AE137" s="37"/>
      <c r="AF137" s="466"/>
      <c r="AG137" s="466"/>
      <c r="AH137" s="467">
        <f t="shared" si="33"/>
        <v>0</v>
      </c>
      <c r="AI137" s="37"/>
      <c r="AJ137" s="466"/>
      <c r="AK137" s="466"/>
      <c r="AL137" s="467">
        <f t="shared" si="34"/>
        <v>0</v>
      </c>
      <c r="AM137" s="467">
        <f t="shared" si="35"/>
        <v>0</v>
      </c>
      <c r="AN137" s="500"/>
      <c r="AO137" s="501">
        <f t="shared" si="18"/>
        <v>0</v>
      </c>
    </row>
    <row r="138" spans="2:41" x14ac:dyDescent="0.2">
      <c r="B138" s="61"/>
      <c r="C138" s="34"/>
      <c r="D138" s="274"/>
      <c r="E138" s="35"/>
      <c r="F138" s="35"/>
      <c r="G138" s="460"/>
      <c r="H138" s="461">
        <f t="shared" si="36"/>
        <v>0</v>
      </c>
      <c r="I138" s="64"/>
      <c r="J138" s="273"/>
      <c r="K138" s="37"/>
      <c r="L138" s="466"/>
      <c r="M138" s="466"/>
      <c r="N138" s="467">
        <f t="shared" si="28"/>
        <v>0</v>
      </c>
      <c r="O138" s="37"/>
      <c r="P138" s="466"/>
      <c r="Q138" s="466"/>
      <c r="R138" s="467">
        <f t="shared" si="29"/>
        <v>0</v>
      </c>
      <c r="S138" s="37"/>
      <c r="T138" s="466"/>
      <c r="U138" s="466"/>
      <c r="V138" s="467">
        <f t="shared" si="30"/>
        <v>0</v>
      </c>
      <c r="W138" s="37"/>
      <c r="X138" s="466"/>
      <c r="Y138" s="466"/>
      <c r="Z138" s="467">
        <f t="shared" si="31"/>
        <v>0</v>
      </c>
      <c r="AA138" s="37"/>
      <c r="AB138" s="466"/>
      <c r="AC138" s="466"/>
      <c r="AD138" s="467">
        <f t="shared" si="32"/>
        <v>0</v>
      </c>
      <c r="AE138" s="37"/>
      <c r="AF138" s="466"/>
      <c r="AG138" s="466"/>
      <c r="AH138" s="467">
        <f t="shared" si="33"/>
        <v>0</v>
      </c>
      <c r="AI138" s="37"/>
      <c r="AJ138" s="466"/>
      <c r="AK138" s="466"/>
      <c r="AL138" s="467">
        <f t="shared" si="34"/>
        <v>0</v>
      </c>
      <c r="AM138" s="467">
        <f t="shared" si="35"/>
        <v>0</v>
      </c>
      <c r="AN138" s="500"/>
      <c r="AO138" s="501">
        <f t="shared" si="18"/>
        <v>0</v>
      </c>
    </row>
    <row r="139" spans="2:41" x14ac:dyDescent="0.2">
      <c r="B139" s="61"/>
      <c r="C139" s="34"/>
      <c r="D139" s="274"/>
      <c r="E139" s="35"/>
      <c r="F139" s="35"/>
      <c r="G139" s="460"/>
      <c r="H139" s="461">
        <f t="shared" ref="H139:H152" si="37">F139*G139</f>
        <v>0</v>
      </c>
      <c r="I139" s="64"/>
      <c r="J139" s="273"/>
      <c r="K139" s="37"/>
      <c r="L139" s="466"/>
      <c r="M139" s="466"/>
      <c r="N139" s="467">
        <f t="shared" si="20"/>
        <v>0</v>
      </c>
      <c r="O139" s="37"/>
      <c r="P139" s="466"/>
      <c r="Q139" s="466"/>
      <c r="R139" s="467">
        <f t="shared" si="21"/>
        <v>0</v>
      </c>
      <c r="S139" s="37"/>
      <c r="T139" s="466"/>
      <c r="U139" s="466"/>
      <c r="V139" s="467">
        <f t="shared" si="22"/>
        <v>0</v>
      </c>
      <c r="W139" s="37"/>
      <c r="X139" s="466"/>
      <c r="Y139" s="466"/>
      <c r="Z139" s="467">
        <f t="shared" si="23"/>
        <v>0</v>
      </c>
      <c r="AA139" s="37"/>
      <c r="AB139" s="466"/>
      <c r="AC139" s="466"/>
      <c r="AD139" s="467">
        <f t="shared" si="24"/>
        <v>0</v>
      </c>
      <c r="AE139" s="37"/>
      <c r="AF139" s="466"/>
      <c r="AG139" s="466"/>
      <c r="AH139" s="467">
        <f t="shared" si="25"/>
        <v>0</v>
      </c>
      <c r="AI139" s="37"/>
      <c r="AJ139" s="466"/>
      <c r="AK139" s="466"/>
      <c r="AL139" s="467">
        <f t="shared" si="26"/>
        <v>0</v>
      </c>
      <c r="AM139" s="467">
        <f t="shared" si="27"/>
        <v>0</v>
      </c>
      <c r="AN139" s="500"/>
      <c r="AO139" s="501">
        <f t="shared" si="18"/>
        <v>0</v>
      </c>
    </row>
    <row r="140" spans="2:41" x14ac:dyDescent="0.2">
      <c r="B140" s="61"/>
      <c r="C140" s="34"/>
      <c r="D140" s="274"/>
      <c r="E140" s="35"/>
      <c r="F140" s="35"/>
      <c r="G140" s="460"/>
      <c r="H140" s="461">
        <f t="shared" si="37"/>
        <v>0</v>
      </c>
      <c r="I140" s="64"/>
      <c r="J140" s="273"/>
      <c r="K140" s="37"/>
      <c r="L140" s="466"/>
      <c r="M140" s="466"/>
      <c r="N140" s="467">
        <f t="shared" si="20"/>
        <v>0</v>
      </c>
      <c r="O140" s="37"/>
      <c r="P140" s="466"/>
      <c r="Q140" s="466"/>
      <c r="R140" s="467">
        <f t="shared" si="21"/>
        <v>0</v>
      </c>
      <c r="S140" s="37"/>
      <c r="T140" s="466"/>
      <c r="U140" s="466"/>
      <c r="V140" s="467">
        <f t="shared" si="22"/>
        <v>0</v>
      </c>
      <c r="W140" s="37"/>
      <c r="X140" s="466"/>
      <c r="Y140" s="466"/>
      <c r="Z140" s="467">
        <f t="shared" si="23"/>
        <v>0</v>
      </c>
      <c r="AA140" s="37"/>
      <c r="AB140" s="466"/>
      <c r="AC140" s="466"/>
      <c r="AD140" s="467">
        <f t="shared" si="24"/>
        <v>0</v>
      </c>
      <c r="AE140" s="37"/>
      <c r="AF140" s="466"/>
      <c r="AG140" s="466"/>
      <c r="AH140" s="467">
        <f t="shared" si="25"/>
        <v>0</v>
      </c>
      <c r="AI140" s="37"/>
      <c r="AJ140" s="466"/>
      <c r="AK140" s="466"/>
      <c r="AL140" s="467">
        <f t="shared" si="26"/>
        <v>0</v>
      </c>
      <c r="AM140" s="467">
        <f t="shared" si="27"/>
        <v>0</v>
      </c>
      <c r="AN140" s="500"/>
      <c r="AO140" s="501">
        <f t="shared" si="18"/>
        <v>0</v>
      </c>
    </row>
    <row r="141" spans="2:41" x14ac:dyDescent="0.2">
      <c r="B141" s="61"/>
      <c r="C141" s="34"/>
      <c r="D141" s="274"/>
      <c r="E141" s="35"/>
      <c r="F141" s="35"/>
      <c r="G141" s="460"/>
      <c r="H141" s="461">
        <f t="shared" si="37"/>
        <v>0</v>
      </c>
      <c r="I141" s="64"/>
      <c r="J141" s="273"/>
      <c r="K141" s="37"/>
      <c r="L141" s="466"/>
      <c r="M141" s="466"/>
      <c r="N141" s="467">
        <f t="shared" si="20"/>
        <v>0</v>
      </c>
      <c r="O141" s="37"/>
      <c r="P141" s="466"/>
      <c r="Q141" s="466"/>
      <c r="R141" s="467">
        <f t="shared" si="21"/>
        <v>0</v>
      </c>
      <c r="S141" s="37"/>
      <c r="T141" s="466"/>
      <c r="U141" s="466"/>
      <c r="V141" s="467">
        <f t="shared" si="22"/>
        <v>0</v>
      </c>
      <c r="W141" s="37"/>
      <c r="X141" s="466"/>
      <c r="Y141" s="466"/>
      <c r="Z141" s="467">
        <f t="shared" si="23"/>
        <v>0</v>
      </c>
      <c r="AA141" s="37"/>
      <c r="AB141" s="466"/>
      <c r="AC141" s="466"/>
      <c r="AD141" s="467">
        <f t="shared" si="24"/>
        <v>0</v>
      </c>
      <c r="AE141" s="37"/>
      <c r="AF141" s="466"/>
      <c r="AG141" s="466"/>
      <c r="AH141" s="467">
        <f t="shared" si="25"/>
        <v>0</v>
      </c>
      <c r="AI141" s="37"/>
      <c r="AJ141" s="466"/>
      <c r="AK141" s="466"/>
      <c r="AL141" s="467">
        <f t="shared" si="26"/>
        <v>0</v>
      </c>
      <c r="AM141" s="467">
        <f t="shared" si="27"/>
        <v>0</v>
      </c>
      <c r="AN141" s="500"/>
      <c r="AO141" s="501">
        <f t="shared" si="18"/>
        <v>0</v>
      </c>
    </row>
    <row r="142" spans="2:41" x14ac:dyDescent="0.2">
      <c r="B142" s="61"/>
      <c r="C142" s="34"/>
      <c r="D142" s="274"/>
      <c r="E142" s="35"/>
      <c r="F142" s="35"/>
      <c r="G142" s="460"/>
      <c r="H142" s="461">
        <f t="shared" si="37"/>
        <v>0</v>
      </c>
      <c r="I142" s="64"/>
      <c r="J142" s="273"/>
      <c r="K142" s="37"/>
      <c r="L142" s="466"/>
      <c r="M142" s="466"/>
      <c r="N142" s="467">
        <f t="shared" si="20"/>
        <v>0</v>
      </c>
      <c r="O142" s="37"/>
      <c r="P142" s="466"/>
      <c r="Q142" s="466"/>
      <c r="R142" s="467">
        <f t="shared" si="21"/>
        <v>0</v>
      </c>
      <c r="S142" s="37"/>
      <c r="T142" s="466"/>
      <c r="U142" s="466"/>
      <c r="V142" s="467">
        <f t="shared" si="22"/>
        <v>0</v>
      </c>
      <c r="W142" s="37"/>
      <c r="X142" s="466"/>
      <c r="Y142" s="466"/>
      <c r="Z142" s="467">
        <f t="shared" si="23"/>
        <v>0</v>
      </c>
      <c r="AA142" s="37"/>
      <c r="AB142" s="466"/>
      <c r="AC142" s="466"/>
      <c r="AD142" s="467">
        <f t="shared" si="24"/>
        <v>0</v>
      </c>
      <c r="AE142" s="37"/>
      <c r="AF142" s="466"/>
      <c r="AG142" s="466"/>
      <c r="AH142" s="467">
        <f t="shared" si="25"/>
        <v>0</v>
      </c>
      <c r="AI142" s="37"/>
      <c r="AJ142" s="466"/>
      <c r="AK142" s="466"/>
      <c r="AL142" s="467">
        <f t="shared" si="26"/>
        <v>0</v>
      </c>
      <c r="AM142" s="467">
        <f t="shared" si="27"/>
        <v>0</v>
      </c>
      <c r="AN142" s="500"/>
      <c r="AO142" s="501">
        <f t="shared" si="18"/>
        <v>0</v>
      </c>
    </row>
    <row r="143" spans="2:41" x14ac:dyDescent="0.2">
      <c r="B143" s="61"/>
      <c r="C143" s="34"/>
      <c r="D143" s="274"/>
      <c r="E143" s="35"/>
      <c r="F143" s="35"/>
      <c r="G143" s="460"/>
      <c r="H143" s="461">
        <f t="shared" si="37"/>
        <v>0</v>
      </c>
      <c r="I143" s="64"/>
      <c r="J143" s="273"/>
      <c r="K143" s="37"/>
      <c r="L143" s="466"/>
      <c r="M143" s="466"/>
      <c r="N143" s="467">
        <f t="shared" si="20"/>
        <v>0</v>
      </c>
      <c r="O143" s="37"/>
      <c r="P143" s="466"/>
      <c r="Q143" s="466"/>
      <c r="R143" s="467">
        <f t="shared" si="21"/>
        <v>0</v>
      </c>
      <c r="S143" s="37"/>
      <c r="T143" s="466"/>
      <c r="U143" s="466"/>
      <c r="V143" s="467">
        <f t="shared" si="22"/>
        <v>0</v>
      </c>
      <c r="W143" s="37"/>
      <c r="X143" s="466"/>
      <c r="Y143" s="466"/>
      <c r="Z143" s="467">
        <f t="shared" si="23"/>
        <v>0</v>
      </c>
      <c r="AA143" s="37"/>
      <c r="AB143" s="466"/>
      <c r="AC143" s="466"/>
      <c r="AD143" s="467">
        <f t="shared" si="24"/>
        <v>0</v>
      </c>
      <c r="AE143" s="37"/>
      <c r="AF143" s="466"/>
      <c r="AG143" s="466"/>
      <c r="AH143" s="467">
        <f t="shared" si="25"/>
        <v>0</v>
      </c>
      <c r="AI143" s="37"/>
      <c r="AJ143" s="466"/>
      <c r="AK143" s="466"/>
      <c r="AL143" s="467">
        <f t="shared" si="26"/>
        <v>0</v>
      </c>
      <c r="AM143" s="467">
        <f t="shared" si="27"/>
        <v>0</v>
      </c>
      <c r="AN143" s="500"/>
      <c r="AO143" s="501">
        <f t="shared" si="18"/>
        <v>0</v>
      </c>
    </row>
    <row r="144" spans="2:41" x14ac:dyDescent="0.2">
      <c r="B144" s="61"/>
      <c r="C144" s="34"/>
      <c r="D144" s="274"/>
      <c r="E144" s="35"/>
      <c r="F144" s="35"/>
      <c r="G144" s="460"/>
      <c r="H144" s="461">
        <f t="shared" si="37"/>
        <v>0</v>
      </c>
      <c r="I144" s="64"/>
      <c r="J144" s="273"/>
      <c r="K144" s="37"/>
      <c r="L144" s="466"/>
      <c r="M144" s="466"/>
      <c r="N144" s="467">
        <f t="shared" si="20"/>
        <v>0</v>
      </c>
      <c r="O144" s="37"/>
      <c r="P144" s="466"/>
      <c r="Q144" s="466"/>
      <c r="R144" s="467">
        <f t="shared" si="21"/>
        <v>0</v>
      </c>
      <c r="S144" s="37"/>
      <c r="T144" s="466"/>
      <c r="U144" s="466"/>
      <c r="V144" s="467">
        <f t="shared" si="22"/>
        <v>0</v>
      </c>
      <c r="W144" s="37"/>
      <c r="X144" s="466"/>
      <c r="Y144" s="466"/>
      <c r="Z144" s="467">
        <f t="shared" si="23"/>
        <v>0</v>
      </c>
      <c r="AA144" s="37"/>
      <c r="AB144" s="466"/>
      <c r="AC144" s="466"/>
      <c r="AD144" s="467">
        <f t="shared" si="24"/>
        <v>0</v>
      </c>
      <c r="AE144" s="37"/>
      <c r="AF144" s="466"/>
      <c r="AG144" s="466"/>
      <c r="AH144" s="467">
        <f t="shared" si="25"/>
        <v>0</v>
      </c>
      <c r="AI144" s="37"/>
      <c r="AJ144" s="466"/>
      <c r="AK144" s="466"/>
      <c r="AL144" s="467">
        <f t="shared" si="26"/>
        <v>0</v>
      </c>
      <c r="AM144" s="467">
        <f t="shared" si="27"/>
        <v>0</v>
      </c>
      <c r="AN144" s="500"/>
      <c r="AO144" s="501">
        <f t="shared" si="18"/>
        <v>0</v>
      </c>
    </row>
    <row r="145" spans="2:41" x14ac:dyDescent="0.2">
      <c r="B145" s="61"/>
      <c r="C145" s="34"/>
      <c r="D145" s="274"/>
      <c r="E145" s="35"/>
      <c r="F145" s="35"/>
      <c r="G145" s="460"/>
      <c r="H145" s="461">
        <f t="shared" si="37"/>
        <v>0</v>
      </c>
      <c r="I145" s="64"/>
      <c r="J145" s="273"/>
      <c r="K145" s="37"/>
      <c r="L145" s="466"/>
      <c r="M145" s="466"/>
      <c r="N145" s="467">
        <f t="shared" si="20"/>
        <v>0</v>
      </c>
      <c r="O145" s="37"/>
      <c r="P145" s="466"/>
      <c r="Q145" s="466"/>
      <c r="R145" s="467">
        <f t="shared" si="21"/>
        <v>0</v>
      </c>
      <c r="S145" s="37"/>
      <c r="T145" s="466"/>
      <c r="U145" s="466"/>
      <c r="V145" s="467">
        <f t="shared" si="22"/>
        <v>0</v>
      </c>
      <c r="W145" s="37"/>
      <c r="X145" s="466"/>
      <c r="Y145" s="466"/>
      <c r="Z145" s="467">
        <f t="shared" si="23"/>
        <v>0</v>
      </c>
      <c r="AA145" s="37"/>
      <c r="AB145" s="466"/>
      <c r="AC145" s="466"/>
      <c r="AD145" s="467">
        <f t="shared" si="24"/>
        <v>0</v>
      </c>
      <c r="AE145" s="37"/>
      <c r="AF145" s="466"/>
      <c r="AG145" s="466"/>
      <c r="AH145" s="467">
        <f t="shared" si="25"/>
        <v>0</v>
      </c>
      <c r="AI145" s="37"/>
      <c r="AJ145" s="466"/>
      <c r="AK145" s="466"/>
      <c r="AL145" s="467">
        <f t="shared" si="26"/>
        <v>0</v>
      </c>
      <c r="AM145" s="467">
        <f t="shared" si="27"/>
        <v>0</v>
      </c>
      <c r="AN145" s="500"/>
      <c r="AO145" s="501">
        <f t="shared" si="18"/>
        <v>0</v>
      </c>
    </row>
    <row r="146" spans="2:41" x14ac:dyDescent="0.2">
      <c r="B146" s="61"/>
      <c r="C146" s="34"/>
      <c r="D146" s="274"/>
      <c r="E146" s="35"/>
      <c r="F146" s="35"/>
      <c r="G146" s="460"/>
      <c r="H146" s="461">
        <f t="shared" si="37"/>
        <v>0</v>
      </c>
      <c r="I146" s="64"/>
      <c r="J146" s="273"/>
      <c r="K146" s="37"/>
      <c r="L146" s="466"/>
      <c r="M146" s="466"/>
      <c r="N146" s="467">
        <f t="shared" si="20"/>
        <v>0</v>
      </c>
      <c r="O146" s="37"/>
      <c r="P146" s="466"/>
      <c r="Q146" s="466"/>
      <c r="R146" s="467">
        <f t="shared" si="21"/>
        <v>0</v>
      </c>
      <c r="S146" s="37"/>
      <c r="T146" s="466"/>
      <c r="U146" s="466"/>
      <c r="V146" s="467">
        <f t="shared" si="22"/>
        <v>0</v>
      </c>
      <c r="W146" s="37"/>
      <c r="X146" s="466"/>
      <c r="Y146" s="466"/>
      <c r="Z146" s="467">
        <f t="shared" si="23"/>
        <v>0</v>
      </c>
      <c r="AA146" s="37"/>
      <c r="AB146" s="466"/>
      <c r="AC146" s="466"/>
      <c r="AD146" s="467">
        <f t="shared" si="24"/>
        <v>0</v>
      </c>
      <c r="AE146" s="37"/>
      <c r="AF146" s="466"/>
      <c r="AG146" s="466"/>
      <c r="AH146" s="467">
        <f t="shared" si="25"/>
        <v>0</v>
      </c>
      <c r="AI146" s="37"/>
      <c r="AJ146" s="466"/>
      <c r="AK146" s="466"/>
      <c r="AL146" s="467">
        <f t="shared" si="26"/>
        <v>0</v>
      </c>
      <c r="AM146" s="467">
        <f t="shared" si="27"/>
        <v>0</v>
      </c>
      <c r="AN146" s="500"/>
      <c r="AO146" s="501">
        <f t="shared" si="18"/>
        <v>0</v>
      </c>
    </row>
    <row r="147" spans="2:41" x14ac:dyDescent="0.2">
      <c r="B147" s="61"/>
      <c r="C147" s="34"/>
      <c r="D147" s="274"/>
      <c r="E147" s="35"/>
      <c r="F147" s="35"/>
      <c r="G147" s="460"/>
      <c r="H147" s="461">
        <f t="shared" si="37"/>
        <v>0</v>
      </c>
      <c r="I147" s="64"/>
      <c r="J147" s="273"/>
      <c r="K147" s="37"/>
      <c r="L147" s="466"/>
      <c r="M147" s="466"/>
      <c r="N147" s="467">
        <f t="shared" si="20"/>
        <v>0</v>
      </c>
      <c r="O147" s="37"/>
      <c r="P147" s="466"/>
      <c r="Q147" s="466"/>
      <c r="R147" s="467">
        <f t="shared" si="21"/>
        <v>0</v>
      </c>
      <c r="S147" s="37"/>
      <c r="T147" s="466"/>
      <c r="U147" s="466"/>
      <c r="V147" s="467">
        <f t="shared" si="22"/>
        <v>0</v>
      </c>
      <c r="W147" s="37"/>
      <c r="X147" s="466"/>
      <c r="Y147" s="466"/>
      <c r="Z147" s="467">
        <f t="shared" si="23"/>
        <v>0</v>
      </c>
      <c r="AA147" s="37"/>
      <c r="AB147" s="466"/>
      <c r="AC147" s="466"/>
      <c r="AD147" s="467">
        <f t="shared" si="24"/>
        <v>0</v>
      </c>
      <c r="AE147" s="37"/>
      <c r="AF147" s="466"/>
      <c r="AG147" s="466"/>
      <c r="AH147" s="467">
        <f t="shared" si="25"/>
        <v>0</v>
      </c>
      <c r="AI147" s="37"/>
      <c r="AJ147" s="466"/>
      <c r="AK147" s="466"/>
      <c r="AL147" s="467">
        <f t="shared" si="26"/>
        <v>0</v>
      </c>
      <c r="AM147" s="467">
        <f t="shared" si="27"/>
        <v>0</v>
      </c>
      <c r="AN147" s="500"/>
      <c r="AO147" s="501">
        <f t="shared" si="18"/>
        <v>0</v>
      </c>
    </row>
    <row r="148" spans="2:41" x14ac:dyDescent="0.2">
      <c r="B148" s="61"/>
      <c r="C148" s="34"/>
      <c r="D148" s="274"/>
      <c r="E148" s="35"/>
      <c r="F148" s="35"/>
      <c r="G148" s="460"/>
      <c r="H148" s="461">
        <f t="shared" si="37"/>
        <v>0</v>
      </c>
      <c r="I148" s="64"/>
      <c r="J148" s="273"/>
      <c r="K148" s="37"/>
      <c r="L148" s="466"/>
      <c r="M148" s="466"/>
      <c r="N148" s="467">
        <f t="shared" si="20"/>
        <v>0</v>
      </c>
      <c r="O148" s="37"/>
      <c r="P148" s="466"/>
      <c r="Q148" s="466"/>
      <c r="R148" s="467">
        <f t="shared" si="21"/>
        <v>0</v>
      </c>
      <c r="S148" s="37"/>
      <c r="T148" s="466"/>
      <c r="U148" s="466"/>
      <c r="V148" s="467">
        <f t="shared" si="22"/>
        <v>0</v>
      </c>
      <c r="W148" s="37"/>
      <c r="X148" s="466"/>
      <c r="Y148" s="466"/>
      <c r="Z148" s="467">
        <f t="shared" si="23"/>
        <v>0</v>
      </c>
      <c r="AA148" s="37"/>
      <c r="AB148" s="466"/>
      <c r="AC148" s="466"/>
      <c r="AD148" s="467">
        <f t="shared" si="24"/>
        <v>0</v>
      </c>
      <c r="AE148" s="37"/>
      <c r="AF148" s="466"/>
      <c r="AG148" s="466"/>
      <c r="AH148" s="467">
        <f t="shared" si="25"/>
        <v>0</v>
      </c>
      <c r="AI148" s="37"/>
      <c r="AJ148" s="466"/>
      <c r="AK148" s="466"/>
      <c r="AL148" s="467">
        <f t="shared" si="26"/>
        <v>0</v>
      </c>
      <c r="AM148" s="467">
        <f t="shared" si="27"/>
        <v>0</v>
      </c>
      <c r="AN148" s="500"/>
      <c r="AO148" s="501">
        <f t="shared" si="18"/>
        <v>0</v>
      </c>
    </row>
    <row r="149" spans="2:41" x14ac:dyDescent="0.2">
      <c r="B149" s="61"/>
      <c r="C149" s="34"/>
      <c r="D149" s="274"/>
      <c r="E149" s="35"/>
      <c r="F149" s="35"/>
      <c r="G149" s="460"/>
      <c r="H149" s="461">
        <f t="shared" si="37"/>
        <v>0</v>
      </c>
      <c r="I149" s="64"/>
      <c r="J149" s="273"/>
      <c r="K149" s="37"/>
      <c r="L149" s="466"/>
      <c r="M149" s="466"/>
      <c r="N149" s="467">
        <f t="shared" si="20"/>
        <v>0</v>
      </c>
      <c r="O149" s="37"/>
      <c r="P149" s="466"/>
      <c r="Q149" s="466"/>
      <c r="R149" s="467">
        <f t="shared" si="21"/>
        <v>0</v>
      </c>
      <c r="S149" s="37"/>
      <c r="T149" s="466"/>
      <c r="U149" s="466"/>
      <c r="V149" s="467">
        <f t="shared" si="22"/>
        <v>0</v>
      </c>
      <c r="W149" s="37"/>
      <c r="X149" s="466"/>
      <c r="Y149" s="466"/>
      <c r="Z149" s="467">
        <f t="shared" si="23"/>
        <v>0</v>
      </c>
      <c r="AA149" s="37"/>
      <c r="AB149" s="466"/>
      <c r="AC149" s="466"/>
      <c r="AD149" s="467">
        <f t="shared" si="24"/>
        <v>0</v>
      </c>
      <c r="AE149" s="37"/>
      <c r="AF149" s="466"/>
      <c r="AG149" s="466"/>
      <c r="AH149" s="467">
        <f t="shared" si="25"/>
        <v>0</v>
      </c>
      <c r="AI149" s="37"/>
      <c r="AJ149" s="466"/>
      <c r="AK149" s="466"/>
      <c r="AL149" s="467">
        <f t="shared" si="26"/>
        <v>0</v>
      </c>
      <c r="AM149" s="467">
        <f t="shared" si="27"/>
        <v>0</v>
      </c>
      <c r="AN149" s="500"/>
      <c r="AO149" s="501">
        <f t="shared" si="18"/>
        <v>0</v>
      </c>
    </row>
    <row r="150" spans="2:41" x14ac:dyDescent="0.2">
      <c r="B150" s="61"/>
      <c r="C150" s="34"/>
      <c r="D150" s="274"/>
      <c r="E150" s="35"/>
      <c r="F150" s="35"/>
      <c r="G150" s="460"/>
      <c r="H150" s="461">
        <f t="shared" si="37"/>
        <v>0</v>
      </c>
      <c r="I150" s="64"/>
      <c r="J150" s="273"/>
      <c r="K150" s="37"/>
      <c r="L150" s="466"/>
      <c r="M150" s="466"/>
      <c r="N150" s="467">
        <f t="shared" si="20"/>
        <v>0</v>
      </c>
      <c r="O150" s="37"/>
      <c r="P150" s="466"/>
      <c r="Q150" s="466"/>
      <c r="R150" s="467">
        <f t="shared" si="21"/>
        <v>0</v>
      </c>
      <c r="S150" s="37"/>
      <c r="T150" s="466"/>
      <c r="U150" s="466"/>
      <c r="V150" s="467">
        <f t="shared" si="22"/>
        <v>0</v>
      </c>
      <c r="W150" s="37"/>
      <c r="X150" s="466"/>
      <c r="Y150" s="466"/>
      <c r="Z150" s="467">
        <f t="shared" si="23"/>
        <v>0</v>
      </c>
      <c r="AA150" s="37"/>
      <c r="AB150" s="466"/>
      <c r="AC150" s="466"/>
      <c r="AD150" s="467">
        <f t="shared" si="24"/>
        <v>0</v>
      </c>
      <c r="AE150" s="37"/>
      <c r="AF150" s="466"/>
      <c r="AG150" s="466"/>
      <c r="AH150" s="467">
        <f t="shared" si="25"/>
        <v>0</v>
      </c>
      <c r="AI150" s="37"/>
      <c r="AJ150" s="466"/>
      <c r="AK150" s="466"/>
      <c r="AL150" s="467">
        <f t="shared" si="26"/>
        <v>0</v>
      </c>
      <c r="AM150" s="467">
        <f t="shared" si="27"/>
        <v>0</v>
      </c>
      <c r="AN150" s="500"/>
      <c r="AO150" s="501">
        <f t="shared" si="18"/>
        <v>0</v>
      </c>
    </row>
    <row r="151" spans="2:41" x14ac:dyDescent="0.2">
      <c r="B151" s="61"/>
      <c r="C151" s="34"/>
      <c r="D151" s="274"/>
      <c r="E151" s="35"/>
      <c r="F151" s="35"/>
      <c r="G151" s="460"/>
      <c r="H151" s="461">
        <f t="shared" si="37"/>
        <v>0</v>
      </c>
      <c r="I151" s="64"/>
      <c r="J151" s="273"/>
      <c r="K151" s="37"/>
      <c r="L151" s="466"/>
      <c r="M151" s="466"/>
      <c r="N151" s="467">
        <f t="shared" si="20"/>
        <v>0</v>
      </c>
      <c r="O151" s="37"/>
      <c r="P151" s="466"/>
      <c r="Q151" s="466"/>
      <c r="R151" s="467">
        <f t="shared" si="21"/>
        <v>0</v>
      </c>
      <c r="S151" s="37"/>
      <c r="T151" s="466"/>
      <c r="U151" s="466"/>
      <c r="V151" s="467">
        <f t="shared" si="22"/>
        <v>0</v>
      </c>
      <c r="W151" s="37"/>
      <c r="X151" s="466"/>
      <c r="Y151" s="466"/>
      <c r="Z151" s="467">
        <f t="shared" si="23"/>
        <v>0</v>
      </c>
      <c r="AA151" s="37"/>
      <c r="AB151" s="466"/>
      <c r="AC151" s="466"/>
      <c r="AD151" s="467">
        <f t="shared" si="24"/>
        <v>0</v>
      </c>
      <c r="AE151" s="37"/>
      <c r="AF151" s="466"/>
      <c r="AG151" s="466"/>
      <c r="AH151" s="467">
        <f t="shared" si="25"/>
        <v>0</v>
      </c>
      <c r="AI151" s="37"/>
      <c r="AJ151" s="466"/>
      <c r="AK151" s="466"/>
      <c r="AL151" s="467">
        <f t="shared" si="26"/>
        <v>0</v>
      </c>
      <c r="AM151" s="467">
        <f t="shared" si="27"/>
        <v>0</v>
      </c>
      <c r="AN151" s="500"/>
      <c r="AO151" s="501">
        <f t="shared" si="18"/>
        <v>0</v>
      </c>
    </row>
    <row r="152" spans="2:41" x14ac:dyDescent="0.2">
      <c r="B152" s="61"/>
      <c r="C152" s="34"/>
      <c r="D152" s="274"/>
      <c r="E152" s="35"/>
      <c r="F152" s="35"/>
      <c r="G152" s="460"/>
      <c r="H152" s="461">
        <f t="shared" si="37"/>
        <v>0</v>
      </c>
      <c r="I152" s="64"/>
      <c r="J152" s="273"/>
      <c r="K152" s="37"/>
      <c r="L152" s="466"/>
      <c r="M152" s="466"/>
      <c r="N152" s="467">
        <f t="shared" si="20"/>
        <v>0</v>
      </c>
      <c r="O152" s="37"/>
      <c r="P152" s="466"/>
      <c r="Q152" s="466"/>
      <c r="R152" s="467">
        <f t="shared" si="21"/>
        <v>0</v>
      </c>
      <c r="S152" s="37"/>
      <c r="T152" s="466"/>
      <c r="U152" s="466"/>
      <c r="V152" s="467">
        <f t="shared" si="22"/>
        <v>0</v>
      </c>
      <c r="W152" s="37"/>
      <c r="X152" s="466"/>
      <c r="Y152" s="466"/>
      <c r="Z152" s="467">
        <f t="shared" si="23"/>
        <v>0</v>
      </c>
      <c r="AA152" s="37"/>
      <c r="AB152" s="466"/>
      <c r="AC152" s="466"/>
      <c r="AD152" s="467">
        <f t="shared" si="24"/>
        <v>0</v>
      </c>
      <c r="AE152" s="37"/>
      <c r="AF152" s="466"/>
      <c r="AG152" s="466"/>
      <c r="AH152" s="467">
        <f t="shared" si="25"/>
        <v>0</v>
      </c>
      <c r="AI152" s="37"/>
      <c r="AJ152" s="466"/>
      <c r="AK152" s="466"/>
      <c r="AL152" s="467">
        <f t="shared" si="26"/>
        <v>0</v>
      </c>
      <c r="AM152" s="467">
        <f t="shared" si="27"/>
        <v>0</v>
      </c>
      <c r="AN152" s="500"/>
      <c r="AO152" s="501">
        <f t="shared" si="18"/>
        <v>0</v>
      </c>
    </row>
    <row r="153" spans="2:41" x14ac:dyDescent="0.2">
      <c r="B153" s="61"/>
      <c r="C153" s="34"/>
      <c r="D153" s="274"/>
      <c r="E153" s="35"/>
      <c r="F153" s="35"/>
      <c r="G153" s="460"/>
      <c r="H153" s="461">
        <f t="shared" ref="H153:H160" si="38">F153*G153</f>
        <v>0</v>
      </c>
      <c r="I153" s="64"/>
      <c r="J153" s="273"/>
      <c r="K153" s="37"/>
      <c r="L153" s="466"/>
      <c r="M153" s="466"/>
      <c r="N153" s="467">
        <f t="shared" si="1"/>
        <v>0</v>
      </c>
      <c r="O153" s="37"/>
      <c r="P153" s="466"/>
      <c r="Q153" s="466"/>
      <c r="R153" s="467">
        <f t="shared" si="2"/>
        <v>0</v>
      </c>
      <c r="S153" s="37"/>
      <c r="T153" s="466"/>
      <c r="U153" s="466"/>
      <c r="V153" s="467">
        <f t="shared" si="3"/>
        <v>0</v>
      </c>
      <c r="W153" s="37"/>
      <c r="X153" s="466"/>
      <c r="Y153" s="466"/>
      <c r="Z153" s="467">
        <f t="shared" si="4"/>
        <v>0</v>
      </c>
      <c r="AA153" s="37"/>
      <c r="AB153" s="466"/>
      <c r="AC153" s="466"/>
      <c r="AD153" s="467">
        <f t="shared" si="5"/>
        <v>0</v>
      </c>
      <c r="AE153" s="37"/>
      <c r="AF153" s="466"/>
      <c r="AG153" s="466"/>
      <c r="AH153" s="467">
        <f t="shared" si="6"/>
        <v>0</v>
      </c>
      <c r="AI153" s="37"/>
      <c r="AJ153" s="466"/>
      <c r="AK153" s="466"/>
      <c r="AL153" s="467">
        <f t="shared" si="7"/>
        <v>0</v>
      </c>
      <c r="AM153" s="467">
        <f t="shared" si="8"/>
        <v>0</v>
      </c>
      <c r="AN153" s="500"/>
      <c r="AO153" s="501">
        <f t="shared" ref="AO153:AO178" si="39">H153-AM153</f>
        <v>0</v>
      </c>
    </row>
    <row r="154" spans="2:41" x14ac:dyDescent="0.2">
      <c r="B154" s="61"/>
      <c r="C154" s="34"/>
      <c r="D154" s="274"/>
      <c r="E154" s="35"/>
      <c r="F154" s="35"/>
      <c r="G154" s="460"/>
      <c r="H154" s="461">
        <f t="shared" si="38"/>
        <v>0</v>
      </c>
      <c r="I154" s="64"/>
      <c r="J154" s="273"/>
      <c r="K154" s="37"/>
      <c r="L154" s="466"/>
      <c r="M154" s="466"/>
      <c r="N154" s="467">
        <f t="shared" si="1"/>
        <v>0</v>
      </c>
      <c r="O154" s="37"/>
      <c r="P154" s="466"/>
      <c r="Q154" s="466"/>
      <c r="R154" s="467">
        <f t="shared" si="2"/>
        <v>0</v>
      </c>
      <c r="S154" s="37"/>
      <c r="T154" s="466"/>
      <c r="U154" s="466"/>
      <c r="V154" s="467">
        <f t="shared" si="3"/>
        <v>0</v>
      </c>
      <c r="W154" s="37"/>
      <c r="X154" s="466"/>
      <c r="Y154" s="466"/>
      <c r="Z154" s="467">
        <f t="shared" si="4"/>
        <v>0</v>
      </c>
      <c r="AA154" s="37"/>
      <c r="AB154" s="466"/>
      <c r="AC154" s="466"/>
      <c r="AD154" s="467">
        <f t="shared" si="5"/>
        <v>0</v>
      </c>
      <c r="AE154" s="37"/>
      <c r="AF154" s="466"/>
      <c r="AG154" s="466"/>
      <c r="AH154" s="467">
        <f t="shared" si="6"/>
        <v>0</v>
      </c>
      <c r="AI154" s="37"/>
      <c r="AJ154" s="466"/>
      <c r="AK154" s="466"/>
      <c r="AL154" s="467">
        <f t="shared" si="7"/>
        <v>0</v>
      </c>
      <c r="AM154" s="467">
        <f t="shared" si="8"/>
        <v>0</v>
      </c>
      <c r="AN154" s="500"/>
      <c r="AO154" s="501">
        <f t="shared" si="39"/>
        <v>0</v>
      </c>
    </row>
    <row r="155" spans="2:41" x14ac:dyDescent="0.2">
      <c r="B155" s="61"/>
      <c r="C155" s="34"/>
      <c r="D155" s="274"/>
      <c r="E155" s="35"/>
      <c r="F155" s="35"/>
      <c r="G155" s="460"/>
      <c r="H155" s="461">
        <f t="shared" si="38"/>
        <v>0</v>
      </c>
      <c r="I155" s="64"/>
      <c r="J155" s="273"/>
      <c r="K155" s="37"/>
      <c r="L155" s="466"/>
      <c r="M155" s="466"/>
      <c r="N155" s="467">
        <f t="shared" si="1"/>
        <v>0</v>
      </c>
      <c r="O155" s="37"/>
      <c r="P155" s="466"/>
      <c r="Q155" s="466"/>
      <c r="R155" s="467">
        <f t="shared" si="2"/>
        <v>0</v>
      </c>
      <c r="S155" s="37"/>
      <c r="T155" s="466"/>
      <c r="U155" s="466"/>
      <c r="V155" s="467">
        <f t="shared" si="3"/>
        <v>0</v>
      </c>
      <c r="W155" s="37"/>
      <c r="X155" s="466"/>
      <c r="Y155" s="466"/>
      <c r="Z155" s="467">
        <f t="shared" si="4"/>
        <v>0</v>
      </c>
      <c r="AA155" s="37"/>
      <c r="AB155" s="466"/>
      <c r="AC155" s="466"/>
      <c r="AD155" s="467">
        <f t="shared" si="5"/>
        <v>0</v>
      </c>
      <c r="AE155" s="37"/>
      <c r="AF155" s="466"/>
      <c r="AG155" s="466"/>
      <c r="AH155" s="467">
        <f t="shared" si="6"/>
        <v>0</v>
      </c>
      <c r="AI155" s="37"/>
      <c r="AJ155" s="466"/>
      <c r="AK155" s="466"/>
      <c r="AL155" s="467">
        <f t="shared" si="7"/>
        <v>0</v>
      </c>
      <c r="AM155" s="467">
        <f t="shared" si="8"/>
        <v>0</v>
      </c>
      <c r="AN155" s="500"/>
      <c r="AO155" s="501">
        <f t="shared" si="39"/>
        <v>0</v>
      </c>
    </row>
    <row r="156" spans="2:41" x14ac:dyDescent="0.2">
      <c r="B156" s="61"/>
      <c r="C156" s="34"/>
      <c r="D156" s="274"/>
      <c r="E156" s="35"/>
      <c r="F156" s="35"/>
      <c r="G156" s="460"/>
      <c r="H156" s="461">
        <f t="shared" si="38"/>
        <v>0</v>
      </c>
      <c r="I156" s="64"/>
      <c r="J156" s="273"/>
      <c r="K156" s="37"/>
      <c r="L156" s="466"/>
      <c r="M156" s="466"/>
      <c r="N156" s="467">
        <f t="shared" si="1"/>
        <v>0</v>
      </c>
      <c r="O156" s="37"/>
      <c r="P156" s="466"/>
      <c r="Q156" s="466"/>
      <c r="R156" s="467">
        <f t="shared" si="2"/>
        <v>0</v>
      </c>
      <c r="S156" s="37"/>
      <c r="T156" s="466"/>
      <c r="U156" s="466"/>
      <c r="V156" s="467">
        <f t="shared" si="3"/>
        <v>0</v>
      </c>
      <c r="W156" s="37"/>
      <c r="X156" s="466"/>
      <c r="Y156" s="466"/>
      <c r="Z156" s="467">
        <f t="shared" si="4"/>
        <v>0</v>
      </c>
      <c r="AA156" s="37"/>
      <c r="AB156" s="466"/>
      <c r="AC156" s="466"/>
      <c r="AD156" s="467">
        <f t="shared" si="5"/>
        <v>0</v>
      </c>
      <c r="AE156" s="37"/>
      <c r="AF156" s="466"/>
      <c r="AG156" s="466"/>
      <c r="AH156" s="467">
        <f t="shared" si="6"/>
        <v>0</v>
      </c>
      <c r="AI156" s="37"/>
      <c r="AJ156" s="466"/>
      <c r="AK156" s="466"/>
      <c r="AL156" s="467">
        <f t="shared" si="7"/>
        <v>0</v>
      </c>
      <c r="AM156" s="467">
        <f t="shared" si="8"/>
        <v>0</v>
      </c>
      <c r="AN156" s="500"/>
      <c r="AO156" s="501">
        <f t="shared" si="39"/>
        <v>0</v>
      </c>
    </row>
    <row r="157" spans="2:41" x14ac:dyDescent="0.2">
      <c r="B157" s="61"/>
      <c r="C157" s="34"/>
      <c r="D157" s="274"/>
      <c r="E157" s="35"/>
      <c r="F157" s="35"/>
      <c r="G157" s="460"/>
      <c r="H157" s="461">
        <f t="shared" si="38"/>
        <v>0</v>
      </c>
      <c r="I157" s="64"/>
      <c r="J157" s="273"/>
      <c r="K157" s="37"/>
      <c r="L157" s="466"/>
      <c r="M157" s="466"/>
      <c r="N157" s="467">
        <f t="shared" si="1"/>
        <v>0</v>
      </c>
      <c r="O157" s="37"/>
      <c r="P157" s="466"/>
      <c r="Q157" s="466"/>
      <c r="R157" s="467">
        <f t="shared" si="2"/>
        <v>0</v>
      </c>
      <c r="S157" s="37"/>
      <c r="T157" s="466"/>
      <c r="U157" s="466"/>
      <c r="V157" s="467">
        <f t="shared" si="3"/>
        <v>0</v>
      </c>
      <c r="W157" s="37"/>
      <c r="X157" s="466"/>
      <c r="Y157" s="466"/>
      <c r="Z157" s="467">
        <f t="shared" si="4"/>
        <v>0</v>
      </c>
      <c r="AA157" s="37"/>
      <c r="AB157" s="466"/>
      <c r="AC157" s="466"/>
      <c r="AD157" s="467">
        <f t="shared" si="5"/>
        <v>0</v>
      </c>
      <c r="AE157" s="37"/>
      <c r="AF157" s="466"/>
      <c r="AG157" s="466"/>
      <c r="AH157" s="467">
        <f t="shared" si="6"/>
        <v>0</v>
      </c>
      <c r="AI157" s="37"/>
      <c r="AJ157" s="466"/>
      <c r="AK157" s="466"/>
      <c r="AL157" s="467">
        <f t="shared" si="7"/>
        <v>0</v>
      </c>
      <c r="AM157" s="467">
        <f t="shared" si="8"/>
        <v>0</v>
      </c>
      <c r="AN157" s="500"/>
      <c r="AO157" s="501">
        <f t="shared" si="39"/>
        <v>0</v>
      </c>
    </row>
    <row r="158" spans="2:41" x14ac:dyDescent="0.2">
      <c r="B158" s="61"/>
      <c r="C158" s="34"/>
      <c r="D158" s="274"/>
      <c r="E158" s="35"/>
      <c r="F158" s="35"/>
      <c r="G158" s="460"/>
      <c r="H158" s="461">
        <f t="shared" si="38"/>
        <v>0</v>
      </c>
      <c r="I158" s="64"/>
      <c r="J158" s="273"/>
      <c r="K158" s="37"/>
      <c r="L158" s="466"/>
      <c r="M158" s="466"/>
      <c r="N158" s="467">
        <f t="shared" si="1"/>
        <v>0</v>
      </c>
      <c r="O158" s="37"/>
      <c r="P158" s="466"/>
      <c r="Q158" s="466"/>
      <c r="R158" s="467">
        <f t="shared" si="2"/>
        <v>0</v>
      </c>
      <c r="S158" s="37"/>
      <c r="T158" s="466"/>
      <c r="U158" s="466"/>
      <c r="V158" s="467">
        <f t="shared" si="3"/>
        <v>0</v>
      </c>
      <c r="W158" s="37"/>
      <c r="X158" s="466"/>
      <c r="Y158" s="466"/>
      <c r="Z158" s="467">
        <f t="shared" si="4"/>
        <v>0</v>
      </c>
      <c r="AA158" s="37"/>
      <c r="AB158" s="466"/>
      <c r="AC158" s="466"/>
      <c r="AD158" s="467">
        <f t="shared" si="5"/>
        <v>0</v>
      </c>
      <c r="AE158" s="37"/>
      <c r="AF158" s="466"/>
      <c r="AG158" s="466"/>
      <c r="AH158" s="467">
        <f t="shared" si="6"/>
        <v>0</v>
      </c>
      <c r="AI158" s="37"/>
      <c r="AJ158" s="466"/>
      <c r="AK158" s="466"/>
      <c r="AL158" s="467">
        <f t="shared" si="7"/>
        <v>0</v>
      </c>
      <c r="AM158" s="467">
        <f t="shared" si="8"/>
        <v>0</v>
      </c>
      <c r="AN158" s="500"/>
      <c r="AO158" s="501">
        <f t="shared" si="39"/>
        <v>0</v>
      </c>
    </row>
    <row r="159" spans="2:41" x14ac:dyDescent="0.2">
      <c r="B159" s="61"/>
      <c r="C159" s="34"/>
      <c r="D159" s="274"/>
      <c r="E159" s="35"/>
      <c r="F159" s="35"/>
      <c r="G159" s="460"/>
      <c r="H159" s="461">
        <f t="shared" si="38"/>
        <v>0</v>
      </c>
      <c r="I159" s="64"/>
      <c r="J159" s="273"/>
      <c r="K159" s="37"/>
      <c r="L159" s="466"/>
      <c r="M159" s="466"/>
      <c r="N159" s="467">
        <f t="shared" si="1"/>
        <v>0</v>
      </c>
      <c r="O159" s="37"/>
      <c r="P159" s="466"/>
      <c r="Q159" s="466"/>
      <c r="R159" s="467">
        <f t="shared" si="2"/>
        <v>0</v>
      </c>
      <c r="S159" s="37"/>
      <c r="T159" s="466"/>
      <c r="U159" s="466"/>
      <c r="V159" s="467">
        <f t="shared" si="3"/>
        <v>0</v>
      </c>
      <c r="W159" s="37"/>
      <c r="X159" s="466"/>
      <c r="Y159" s="466"/>
      <c r="Z159" s="467">
        <f t="shared" si="4"/>
        <v>0</v>
      </c>
      <c r="AA159" s="37"/>
      <c r="AB159" s="466"/>
      <c r="AC159" s="466"/>
      <c r="AD159" s="467">
        <f t="shared" si="5"/>
        <v>0</v>
      </c>
      <c r="AE159" s="37"/>
      <c r="AF159" s="466"/>
      <c r="AG159" s="466"/>
      <c r="AH159" s="467">
        <f t="shared" si="6"/>
        <v>0</v>
      </c>
      <c r="AI159" s="37"/>
      <c r="AJ159" s="466"/>
      <c r="AK159" s="466"/>
      <c r="AL159" s="467">
        <f t="shared" si="7"/>
        <v>0</v>
      </c>
      <c r="AM159" s="467">
        <f t="shared" si="8"/>
        <v>0</v>
      </c>
      <c r="AN159" s="500"/>
      <c r="AO159" s="501">
        <f t="shared" si="39"/>
        <v>0</v>
      </c>
    </row>
    <row r="160" spans="2:41" x14ac:dyDescent="0.2">
      <c r="B160" s="61"/>
      <c r="C160" s="34"/>
      <c r="D160" s="274"/>
      <c r="E160" s="35"/>
      <c r="F160" s="35"/>
      <c r="G160" s="460"/>
      <c r="H160" s="461">
        <f t="shared" si="38"/>
        <v>0</v>
      </c>
      <c r="I160" s="64"/>
      <c r="J160" s="273"/>
      <c r="K160" s="37"/>
      <c r="L160" s="466"/>
      <c r="M160" s="466"/>
      <c r="N160" s="467">
        <f t="shared" ref="N160:N178" si="40">K160*M160</f>
        <v>0</v>
      </c>
      <c r="O160" s="37"/>
      <c r="P160" s="466"/>
      <c r="Q160" s="466"/>
      <c r="R160" s="467">
        <f t="shared" ref="R160:R178" si="41">O160*Q160</f>
        <v>0</v>
      </c>
      <c r="S160" s="37"/>
      <c r="T160" s="466"/>
      <c r="U160" s="466"/>
      <c r="V160" s="467">
        <f t="shared" ref="V160:V178" si="42">S160*U160</f>
        <v>0</v>
      </c>
      <c r="W160" s="37"/>
      <c r="X160" s="466"/>
      <c r="Y160" s="466"/>
      <c r="Z160" s="467">
        <f t="shared" ref="Z160:Z178" si="43">W160*Y160</f>
        <v>0</v>
      </c>
      <c r="AA160" s="37"/>
      <c r="AB160" s="466"/>
      <c r="AC160" s="466"/>
      <c r="AD160" s="467">
        <f t="shared" ref="AD160:AD178" si="44">AA160*AC160</f>
        <v>0</v>
      </c>
      <c r="AE160" s="37"/>
      <c r="AF160" s="466"/>
      <c r="AG160" s="466"/>
      <c r="AH160" s="467">
        <f t="shared" ref="AH160:AH178" si="45">AE160*AG160</f>
        <v>0</v>
      </c>
      <c r="AI160" s="37"/>
      <c r="AJ160" s="466"/>
      <c r="AK160" s="466"/>
      <c r="AL160" s="467">
        <f t="shared" ref="AL160:AL178" si="46">AI160*AK160</f>
        <v>0</v>
      </c>
      <c r="AM160" s="467">
        <f t="shared" ref="AM160:AM178" si="47">SUM(N160,R160,V160,Z160,AD160,AH160,AL160)</f>
        <v>0</v>
      </c>
      <c r="AN160" s="500"/>
      <c r="AO160" s="501">
        <f t="shared" si="39"/>
        <v>0</v>
      </c>
    </row>
    <row r="161" spans="1:41" x14ac:dyDescent="0.2">
      <c r="B161" s="61"/>
      <c r="C161" s="34"/>
      <c r="D161" s="274"/>
      <c r="E161" s="35"/>
      <c r="F161" s="35"/>
      <c r="G161" s="460"/>
      <c r="H161" s="461">
        <f t="shared" ref="H161:H178" si="48">F161*G161</f>
        <v>0</v>
      </c>
      <c r="I161" s="64"/>
      <c r="J161" s="273"/>
      <c r="K161" s="37"/>
      <c r="L161" s="466"/>
      <c r="M161" s="466"/>
      <c r="N161" s="467">
        <f t="shared" si="40"/>
        <v>0</v>
      </c>
      <c r="O161" s="37"/>
      <c r="P161" s="466"/>
      <c r="Q161" s="466"/>
      <c r="R161" s="467">
        <f t="shared" si="41"/>
        <v>0</v>
      </c>
      <c r="S161" s="37"/>
      <c r="T161" s="466"/>
      <c r="U161" s="466"/>
      <c r="V161" s="467">
        <f t="shared" si="42"/>
        <v>0</v>
      </c>
      <c r="W161" s="37"/>
      <c r="X161" s="466"/>
      <c r="Y161" s="466"/>
      <c r="Z161" s="467">
        <f t="shared" si="43"/>
        <v>0</v>
      </c>
      <c r="AA161" s="37"/>
      <c r="AB161" s="466"/>
      <c r="AC161" s="466"/>
      <c r="AD161" s="467">
        <f t="shared" si="44"/>
        <v>0</v>
      </c>
      <c r="AE161" s="37"/>
      <c r="AF161" s="466"/>
      <c r="AG161" s="466"/>
      <c r="AH161" s="467">
        <f t="shared" si="45"/>
        <v>0</v>
      </c>
      <c r="AI161" s="37"/>
      <c r="AJ161" s="466"/>
      <c r="AK161" s="466"/>
      <c r="AL161" s="467">
        <f t="shared" si="46"/>
        <v>0</v>
      </c>
      <c r="AM161" s="467">
        <f t="shared" si="47"/>
        <v>0</v>
      </c>
      <c r="AN161" s="500"/>
      <c r="AO161" s="501">
        <f t="shared" si="39"/>
        <v>0</v>
      </c>
    </row>
    <row r="162" spans="1:41" x14ac:dyDescent="0.2">
      <c r="B162" s="61"/>
      <c r="C162" s="34"/>
      <c r="D162" s="274"/>
      <c r="E162" s="35"/>
      <c r="F162" s="35"/>
      <c r="G162" s="460"/>
      <c r="H162" s="461">
        <f t="shared" si="48"/>
        <v>0</v>
      </c>
      <c r="I162" s="64"/>
      <c r="J162" s="273"/>
      <c r="K162" s="37"/>
      <c r="L162" s="466"/>
      <c r="M162" s="466"/>
      <c r="N162" s="467">
        <f t="shared" si="40"/>
        <v>0</v>
      </c>
      <c r="O162" s="37"/>
      <c r="P162" s="466"/>
      <c r="Q162" s="466"/>
      <c r="R162" s="467">
        <f t="shared" si="41"/>
        <v>0</v>
      </c>
      <c r="S162" s="37"/>
      <c r="T162" s="466"/>
      <c r="U162" s="466"/>
      <c r="V162" s="467">
        <f t="shared" si="42"/>
        <v>0</v>
      </c>
      <c r="W162" s="37"/>
      <c r="X162" s="466"/>
      <c r="Y162" s="466"/>
      <c r="Z162" s="467">
        <f t="shared" si="43"/>
        <v>0</v>
      </c>
      <c r="AA162" s="37"/>
      <c r="AB162" s="466"/>
      <c r="AC162" s="466"/>
      <c r="AD162" s="467">
        <f t="shared" si="44"/>
        <v>0</v>
      </c>
      <c r="AE162" s="37"/>
      <c r="AF162" s="466"/>
      <c r="AG162" s="466"/>
      <c r="AH162" s="467">
        <f t="shared" si="45"/>
        <v>0</v>
      </c>
      <c r="AI162" s="37"/>
      <c r="AJ162" s="466"/>
      <c r="AK162" s="466"/>
      <c r="AL162" s="467">
        <f t="shared" si="46"/>
        <v>0</v>
      </c>
      <c r="AM162" s="467">
        <f t="shared" si="47"/>
        <v>0</v>
      </c>
      <c r="AN162" s="500"/>
      <c r="AO162" s="501">
        <f t="shared" si="39"/>
        <v>0</v>
      </c>
    </row>
    <row r="163" spans="1:41" x14ac:dyDescent="0.2">
      <c r="B163" s="61"/>
      <c r="C163" s="34"/>
      <c r="D163" s="274"/>
      <c r="E163" s="35"/>
      <c r="F163" s="35"/>
      <c r="G163" s="460"/>
      <c r="H163" s="461">
        <f t="shared" si="48"/>
        <v>0</v>
      </c>
      <c r="I163" s="64"/>
      <c r="J163" s="273"/>
      <c r="K163" s="37"/>
      <c r="L163" s="466"/>
      <c r="M163" s="466"/>
      <c r="N163" s="467">
        <f t="shared" si="40"/>
        <v>0</v>
      </c>
      <c r="O163" s="37"/>
      <c r="P163" s="466"/>
      <c r="Q163" s="466"/>
      <c r="R163" s="467">
        <f t="shared" si="41"/>
        <v>0</v>
      </c>
      <c r="S163" s="37"/>
      <c r="T163" s="466"/>
      <c r="U163" s="466"/>
      <c r="V163" s="467">
        <f t="shared" si="42"/>
        <v>0</v>
      </c>
      <c r="W163" s="37"/>
      <c r="X163" s="466"/>
      <c r="Y163" s="466"/>
      <c r="Z163" s="467">
        <f t="shared" si="43"/>
        <v>0</v>
      </c>
      <c r="AA163" s="37"/>
      <c r="AB163" s="466"/>
      <c r="AC163" s="466"/>
      <c r="AD163" s="467">
        <f t="shared" si="44"/>
        <v>0</v>
      </c>
      <c r="AE163" s="37"/>
      <c r="AF163" s="466"/>
      <c r="AG163" s="466"/>
      <c r="AH163" s="467">
        <f t="shared" si="45"/>
        <v>0</v>
      </c>
      <c r="AI163" s="37"/>
      <c r="AJ163" s="466"/>
      <c r="AK163" s="466"/>
      <c r="AL163" s="467">
        <f t="shared" si="46"/>
        <v>0</v>
      </c>
      <c r="AM163" s="467">
        <f t="shared" si="47"/>
        <v>0</v>
      </c>
      <c r="AN163" s="500"/>
      <c r="AO163" s="501">
        <f t="shared" si="39"/>
        <v>0</v>
      </c>
    </row>
    <row r="164" spans="1:41" x14ac:dyDescent="0.2">
      <c r="B164" s="61"/>
      <c r="C164" s="34"/>
      <c r="D164" s="274"/>
      <c r="E164" s="35"/>
      <c r="F164" s="35"/>
      <c r="G164" s="460"/>
      <c r="H164" s="461">
        <f t="shared" si="48"/>
        <v>0</v>
      </c>
      <c r="I164" s="64"/>
      <c r="J164" s="273"/>
      <c r="K164" s="37"/>
      <c r="L164" s="466"/>
      <c r="M164" s="466"/>
      <c r="N164" s="467">
        <f t="shared" si="40"/>
        <v>0</v>
      </c>
      <c r="O164" s="37"/>
      <c r="P164" s="466"/>
      <c r="Q164" s="466"/>
      <c r="R164" s="467">
        <f t="shared" si="41"/>
        <v>0</v>
      </c>
      <c r="S164" s="37"/>
      <c r="T164" s="466"/>
      <c r="U164" s="466"/>
      <c r="V164" s="467">
        <f t="shared" si="42"/>
        <v>0</v>
      </c>
      <c r="W164" s="37"/>
      <c r="X164" s="466"/>
      <c r="Y164" s="466"/>
      <c r="Z164" s="467">
        <f t="shared" si="43"/>
        <v>0</v>
      </c>
      <c r="AA164" s="37"/>
      <c r="AB164" s="466"/>
      <c r="AC164" s="466"/>
      <c r="AD164" s="467">
        <f t="shared" si="44"/>
        <v>0</v>
      </c>
      <c r="AE164" s="37"/>
      <c r="AF164" s="466"/>
      <c r="AG164" s="466"/>
      <c r="AH164" s="467">
        <f t="shared" si="45"/>
        <v>0</v>
      </c>
      <c r="AI164" s="37"/>
      <c r="AJ164" s="466"/>
      <c r="AK164" s="466"/>
      <c r="AL164" s="467">
        <f t="shared" si="46"/>
        <v>0</v>
      </c>
      <c r="AM164" s="467">
        <f t="shared" si="47"/>
        <v>0</v>
      </c>
      <c r="AN164" s="500"/>
      <c r="AO164" s="501">
        <f t="shared" si="39"/>
        <v>0</v>
      </c>
    </row>
    <row r="165" spans="1:41" x14ac:dyDescent="0.2">
      <c r="B165" s="61"/>
      <c r="C165" s="34"/>
      <c r="D165" s="274"/>
      <c r="E165" s="35"/>
      <c r="F165" s="35"/>
      <c r="G165" s="460"/>
      <c r="H165" s="461">
        <f t="shared" si="48"/>
        <v>0</v>
      </c>
      <c r="I165" s="64"/>
      <c r="J165" s="273"/>
      <c r="K165" s="37"/>
      <c r="L165" s="466"/>
      <c r="M165" s="466"/>
      <c r="N165" s="467">
        <f t="shared" si="40"/>
        <v>0</v>
      </c>
      <c r="O165" s="37"/>
      <c r="P165" s="466"/>
      <c r="Q165" s="466"/>
      <c r="R165" s="467">
        <f t="shared" si="41"/>
        <v>0</v>
      </c>
      <c r="S165" s="37"/>
      <c r="T165" s="466"/>
      <c r="U165" s="466"/>
      <c r="V165" s="467">
        <f t="shared" si="42"/>
        <v>0</v>
      </c>
      <c r="W165" s="37"/>
      <c r="X165" s="466"/>
      <c r="Y165" s="466"/>
      <c r="Z165" s="467">
        <f t="shared" si="43"/>
        <v>0</v>
      </c>
      <c r="AA165" s="37"/>
      <c r="AB165" s="466"/>
      <c r="AC165" s="466"/>
      <c r="AD165" s="467">
        <f t="shared" si="44"/>
        <v>0</v>
      </c>
      <c r="AE165" s="37"/>
      <c r="AF165" s="466"/>
      <c r="AG165" s="466"/>
      <c r="AH165" s="467">
        <f t="shared" si="45"/>
        <v>0</v>
      </c>
      <c r="AI165" s="37"/>
      <c r="AJ165" s="466"/>
      <c r="AK165" s="466"/>
      <c r="AL165" s="467">
        <f t="shared" si="46"/>
        <v>0</v>
      </c>
      <c r="AM165" s="467">
        <f t="shared" si="47"/>
        <v>0</v>
      </c>
      <c r="AN165" s="500"/>
      <c r="AO165" s="501">
        <f t="shared" si="39"/>
        <v>0</v>
      </c>
    </row>
    <row r="166" spans="1:41" x14ac:dyDescent="0.2">
      <c r="B166" s="61"/>
      <c r="C166" s="34"/>
      <c r="D166" s="274"/>
      <c r="E166" s="35"/>
      <c r="F166" s="35"/>
      <c r="G166" s="460"/>
      <c r="H166" s="461">
        <f t="shared" si="48"/>
        <v>0</v>
      </c>
      <c r="I166" s="64"/>
      <c r="J166" s="273"/>
      <c r="K166" s="37"/>
      <c r="L166" s="466"/>
      <c r="M166" s="466"/>
      <c r="N166" s="467">
        <f t="shared" si="40"/>
        <v>0</v>
      </c>
      <c r="O166" s="37"/>
      <c r="P166" s="466"/>
      <c r="Q166" s="466"/>
      <c r="R166" s="467">
        <f t="shared" si="41"/>
        <v>0</v>
      </c>
      <c r="S166" s="37"/>
      <c r="T166" s="466"/>
      <c r="U166" s="466"/>
      <c r="V166" s="467">
        <f t="shared" si="42"/>
        <v>0</v>
      </c>
      <c r="W166" s="37"/>
      <c r="X166" s="466"/>
      <c r="Y166" s="466"/>
      <c r="Z166" s="467">
        <f t="shared" si="43"/>
        <v>0</v>
      </c>
      <c r="AA166" s="37"/>
      <c r="AB166" s="466"/>
      <c r="AC166" s="466"/>
      <c r="AD166" s="467">
        <f t="shared" si="44"/>
        <v>0</v>
      </c>
      <c r="AE166" s="37"/>
      <c r="AF166" s="466"/>
      <c r="AG166" s="466"/>
      <c r="AH166" s="467">
        <f t="shared" si="45"/>
        <v>0</v>
      </c>
      <c r="AI166" s="37"/>
      <c r="AJ166" s="466"/>
      <c r="AK166" s="466"/>
      <c r="AL166" s="467">
        <f t="shared" si="46"/>
        <v>0</v>
      </c>
      <c r="AM166" s="467">
        <f t="shared" si="47"/>
        <v>0</v>
      </c>
      <c r="AN166" s="500"/>
      <c r="AO166" s="501">
        <f t="shared" si="39"/>
        <v>0</v>
      </c>
    </row>
    <row r="167" spans="1:41" x14ac:dyDescent="0.2">
      <c r="B167" s="61"/>
      <c r="C167" s="34"/>
      <c r="D167" s="274"/>
      <c r="E167" s="35"/>
      <c r="F167" s="35"/>
      <c r="G167" s="460"/>
      <c r="H167" s="461">
        <f t="shared" si="48"/>
        <v>0</v>
      </c>
      <c r="I167" s="64"/>
      <c r="J167" s="273"/>
      <c r="K167" s="37"/>
      <c r="L167" s="466"/>
      <c r="M167" s="466"/>
      <c r="N167" s="467">
        <f t="shared" si="40"/>
        <v>0</v>
      </c>
      <c r="O167" s="37"/>
      <c r="P167" s="466"/>
      <c r="Q167" s="466"/>
      <c r="R167" s="467">
        <f t="shared" si="41"/>
        <v>0</v>
      </c>
      <c r="S167" s="37"/>
      <c r="T167" s="466"/>
      <c r="U167" s="466"/>
      <c r="V167" s="467">
        <f t="shared" si="42"/>
        <v>0</v>
      </c>
      <c r="W167" s="37"/>
      <c r="X167" s="466"/>
      <c r="Y167" s="466"/>
      <c r="Z167" s="467">
        <f t="shared" si="43"/>
        <v>0</v>
      </c>
      <c r="AA167" s="37"/>
      <c r="AB167" s="466"/>
      <c r="AC167" s="466"/>
      <c r="AD167" s="467">
        <f t="shared" si="44"/>
        <v>0</v>
      </c>
      <c r="AE167" s="37"/>
      <c r="AF167" s="466"/>
      <c r="AG167" s="466"/>
      <c r="AH167" s="467">
        <f t="shared" si="45"/>
        <v>0</v>
      </c>
      <c r="AI167" s="37"/>
      <c r="AJ167" s="466"/>
      <c r="AK167" s="466"/>
      <c r="AL167" s="467">
        <f t="shared" si="46"/>
        <v>0</v>
      </c>
      <c r="AM167" s="467">
        <f t="shared" si="47"/>
        <v>0</v>
      </c>
      <c r="AN167" s="500"/>
      <c r="AO167" s="501">
        <f t="shared" si="39"/>
        <v>0</v>
      </c>
    </row>
    <row r="168" spans="1:41" x14ac:dyDescent="0.2">
      <c r="A168" s="55"/>
      <c r="B168" s="61"/>
      <c r="C168" s="34"/>
      <c r="D168" s="274"/>
      <c r="E168" s="35"/>
      <c r="F168" s="35"/>
      <c r="G168" s="460"/>
      <c r="H168" s="461">
        <f t="shared" si="48"/>
        <v>0</v>
      </c>
      <c r="I168" s="64"/>
      <c r="J168" s="273"/>
      <c r="K168" s="37"/>
      <c r="L168" s="466"/>
      <c r="M168" s="466"/>
      <c r="N168" s="467">
        <f t="shared" si="40"/>
        <v>0</v>
      </c>
      <c r="O168" s="37"/>
      <c r="P168" s="466"/>
      <c r="Q168" s="466"/>
      <c r="R168" s="467">
        <f t="shared" si="41"/>
        <v>0</v>
      </c>
      <c r="S168" s="37"/>
      <c r="T168" s="466"/>
      <c r="U168" s="466"/>
      <c r="V168" s="467">
        <f t="shared" si="42"/>
        <v>0</v>
      </c>
      <c r="W168" s="37"/>
      <c r="X168" s="466"/>
      <c r="Y168" s="466"/>
      <c r="Z168" s="467">
        <f t="shared" si="43"/>
        <v>0</v>
      </c>
      <c r="AA168" s="37"/>
      <c r="AB168" s="466"/>
      <c r="AC168" s="466"/>
      <c r="AD168" s="467">
        <f t="shared" si="44"/>
        <v>0</v>
      </c>
      <c r="AE168" s="37"/>
      <c r="AF168" s="466"/>
      <c r="AG168" s="466"/>
      <c r="AH168" s="467">
        <f t="shared" si="45"/>
        <v>0</v>
      </c>
      <c r="AI168" s="37"/>
      <c r="AJ168" s="466"/>
      <c r="AK168" s="466"/>
      <c r="AL168" s="467">
        <f t="shared" si="46"/>
        <v>0</v>
      </c>
      <c r="AM168" s="467">
        <f t="shared" si="47"/>
        <v>0</v>
      </c>
      <c r="AN168" s="500"/>
      <c r="AO168" s="501">
        <f t="shared" si="39"/>
        <v>0</v>
      </c>
    </row>
    <row r="169" spans="1:41" x14ac:dyDescent="0.2">
      <c r="A169" s="55"/>
      <c r="B169" s="61"/>
      <c r="C169" s="34"/>
      <c r="D169" s="274"/>
      <c r="E169" s="63"/>
      <c r="F169" s="63"/>
      <c r="G169" s="462"/>
      <c r="H169" s="461">
        <f t="shared" si="48"/>
        <v>0</v>
      </c>
      <c r="I169" s="64"/>
      <c r="J169" s="273"/>
      <c r="K169" s="62"/>
      <c r="L169" s="468"/>
      <c r="M169" s="468"/>
      <c r="N169" s="467">
        <f t="shared" si="40"/>
        <v>0</v>
      </c>
      <c r="O169" s="62"/>
      <c r="P169" s="468"/>
      <c r="Q169" s="468"/>
      <c r="R169" s="467">
        <f t="shared" si="41"/>
        <v>0</v>
      </c>
      <c r="S169" s="62"/>
      <c r="T169" s="468"/>
      <c r="U169" s="468"/>
      <c r="V169" s="467">
        <f t="shared" si="42"/>
        <v>0</v>
      </c>
      <c r="W169" s="62"/>
      <c r="X169" s="468"/>
      <c r="Y169" s="468"/>
      <c r="Z169" s="467">
        <f t="shared" si="43"/>
        <v>0</v>
      </c>
      <c r="AA169" s="62"/>
      <c r="AB169" s="468"/>
      <c r="AC169" s="468"/>
      <c r="AD169" s="467">
        <f t="shared" si="44"/>
        <v>0</v>
      </c>
      <c r="AE169" s="62"/>
      <c r="AF169" s="468"/>
      <c r="AG169" s="468"/>
      <c r="AH169" s="467">
        <f t="shared" si="45"/>
        <v>0</v>
      </c>
      <c r="AI169" s="62"/>
      <c r="AJ169" s="468"/>
      <c r="AK169" s="468"/>
      <c r="AL169" s="467">
        <f t="shared" si="46"/>
        <v>0</v>
      </c>
      <c r="AM169" s="467">
        <f t="shared" si="47"/>
        <v>0</v>
      </c>
      <c r="AN169" s="500"/>
      <c r="AO169" s="501">
        <f t="shared" si="39"/>
        <v>0</v>
      </c>
    </row>
    <row r="170" spans="1:41" x14ac:dyDescent="0.2">
      <c r="A170" s="55"/>
      <c r="B170" s="61"/>
      <c r="C170" s="34"/>
      <c r="D170" s="274"/>
      <c r="E170" s="63"/>
      <c r="F170" s="63"/>
      <c r="G170" s="462"/>
      <c r="H170" s="461">
        <f t="shared" si="48"/>
        <v>0</v>
      </c>
      <c r="I170" s="64"/>
      <c r="J170" s="273"/>
      <c r="K170" s="62"/>
      <c r="L170" s="468"/>
      <c r="M170" s="468"/>
      <c r="N170" s="467">
        <f t="shared" si="40"/>
        <v>0</v>
      </c>
      <c r="O170" s="62"/>
      <c r="P170" s="468"/>
      <c r="Q170" s="468"/>
      <c r="R170" s="467">
        <f t="shared" si="41"/>
        <v>0</v>
      </c>
      <c r="S170" s="62"/>
      <c r="T170" s="468"/>
      <c r="U170" s="468"/>
      <c r="V170" s="467">
        <f t="shared" si="42"/>
        <v>0</v>
      </c>
      <c r="W170" s="62"/>
      <c r="X170" s="468"/>
      <c r="Y170" s="468"/>
      <c r="Z170" s="467">
        <f t="shared" si="43"/>
        <v>0</v>
      </c>
      <c r="AA170" s="62"/>
      <c r="AB170" s="468"/>
      <c r="AC170" s="468"/>
      <c r="AD170" s="467">
        <f t="shared" si="44"/>
        <v>0</v>
      </c>
      <c r="AE170" s="62"/>
      <c r="AF170" s="468"/>
      <c r="AG170" s="468"/>
      <c r="AH170" s="467">
        <f t="shared" si="45"/>
        <v>0</v>
      </c>
      <c r="AI170" s="62"/>
      <c r="AJ170" s="468"/>
      <c r="AK170" s="468"/>
      <c r="AL170" s="467">
        <f t="shared" si="46"/>
        <v>0</v>
      </c>
      <c r="AM170" s="467">
        <f t="shared" si="47"/>
        <v>0</v>
      </c>
      <c r="AN170" s="500"/>
      <c r="AO170" s="501">
        <f t="shared" si="39"/>
        <v>0</v>
      </c>
    </row>
    <row r="171" spans="1:41" x14ac:dyDescent="0.2">
      <c r="A171" s="55"/>
      <c r="B171" s="61"/>
      <c r="C171" s="34"/>
      <c r="D171" s="274"/>
      <c r="E171" s="63"/>
      <c r="F171" s="63"/>
      <c r="G171" s="462"/>
      <c r="H171" s="461">
        <f t="shared" si="48"/>
        <v>0</v>
      </c>
      <c r="I171" s="64"/>
      <c r="J171" s="273"/>
      <c r="K171" s="62"/>
      <c r="L171" s="468"/>
      <c r="M171" s="468"/>
      <c r="N171" s="467">
        <f t="shared" si="40"/>
        <v>0</v>
      </c>
      <c r="O171" s="62"/>
      <c r="P171" s="468"/>
      <c r="Q171" s="468"/>
      <c r="R171" s="467">
        <f t="shared" si="41"/>
        <v>0</v>
      </c>
      <c r="S171" s="62"/>
      <c r="T171" s="468"/>
      <c r="U171" s="468"/>
      <c r="V171" s="467">
        <f t="shared" si="42"/>
        <v>0</v>
      </c>
      <c r="W171" s="62"/>
      <c r="X171" s="468"/>
      <c r="Y171" s="468"/>
      <c r="Z171" s="467">
        <f t="shared" si="43"/>
        <v>0</v>
      </c>
      <c r="AA171" s="62"/>
      <c r="AB171" s="468"/>
      <c r="AC171" s="468"/>
      <c r="AD171" s="467">
        <f t="shared" si="44"/>
        <v>0</v>
      </c>
      <c r="AE171" s="62"/>
      <c r="AF171" s="468"/>
      <c r="AG171" s="468"/>
      <c r="AH171" s="467">
        <f t="shared" si="45"/>
        <v>0</v>
      </c>
      <c r="AI171" s="62"/>
      <c r="AJ171" s="468"/>
      <c r="AK171" s="468"/>
      <c r="AL171" s="467">
        <f t="shared" si="46"/>
        <v>0</v>
      </c>
      <c r="AM171" s="467">
        <f t="shared" si="47"/>
        <v>0</v>
      </c>
      <c r="AN171" s="500"/>
      <c r="AO171" s="501">
        <f t="shared" si="39"/>
        <v>0</v>
      </c>
    </row>
    <row r="172" spans="1:41" x14ac:dyDescent="0.2">
      <c r="A172" s="55"/>
      <c r="B172" s="61"/>
      <c r="C172" s="34"/>
      <c r="D172" s="274"/>
      <c r="E172" s="63"/>
      <c r="F172" s="63"/>
      <c r="G172" s="462"/>
      <c r="H172" s="461">
        <f t="shared" si="48"/>
        <v>0</v>
      </c>
      <c r="I172" s="64"/>
      <c r="J172" s="273"/>
      <c r="K172" s="62"/>
      <c r="L172" s="468"/>
      <c r="M172" s="468"/>
      <c r="N172" s="467">
        <f t="shared" si="40"/>
        <v>0</v>
      </c>
      <c r="O172" s="62"/>
      <c r="P172" s="468"/>
      <c r="Q172" s="468"/>
      <c r="R172" s="467">
        <f t="shared" si="41"/>
        <v>0</v>
      </c>
      <c r="S172" s="62"/>
      <c r="T172" s="468"/>
      <c r="U172" s="468"/>
      <c r="V172" s="467">
        <f t="shared" si="42"/>
        <v>0</v>
      </c>
      <c r="W172" s="62"/>
      <c r="X172" s="468"/>
      <c r="Y172" s="468"/>
      <c r="Z172" s="467">
        <f t="shared" si="43"/>
        <v>0</v>
      </c>
      <c r="AA172" s="62"/>
      <c r="AB172" s="468"/>
      <c r="AC172" s="468"/>
      <c r="AD172" s="467">
        <f t="shared" si="44"/>
        <v>0</v>
      </c>
      <c r="AE172" s="62"/>
      <c r="AF172" s="468"/>
      <c r="AG172" s="468"/>
      <c r="AH172" s="467">
        <f t="shared" si="45"/>
        <v>0</v>
      </c>
      <c r="AI172" s="62"/>
      <c r="AJ172" s="468"/>
      <c r="AK172" s="468"/>
      <c r="AL172" s="467">
        <f t="shared" si="46"/>
        <v>0</v>
      </c>
      <c r="AM172" s="467">
        <f t="shared" si="47"/>
        <v>0</v>
      </c>
      <c r="AN172" s="500"/>
      <c r="AO172" s="501">
        <f t="shared" si="39"/>
        <v>0</v>
      </c>
    </row>
    <row r="173" spans="1:41" x14ac:dyDescent="0.2">
      <c r="A173" s="55"/>
      <c r="B173" s="61"/>
      <c r="C173" s="34"/>
      <c r="D173" s="274"/>
      <c r="E173" s="63"/>
      <c r="F173" s="63"/>
      <c r="G173" s="462"/>
      <c r="H173" s="461">
        <f t="shared" si="48"/>
        <v>0</v>
      </c>
      <c r="I173" s="64"/>
      <c r="J173" s="273"/>
      <c r="K173" s="62"/>
      <c r="L173" s="468"/>
      <c r="M173" s="468"/>
      <c r="N173" s="467">
        <f t="shared" si="40"/>
        <v>0</v>
      </c>
      <c r="O173" s="62"/>
      <c r="P173" s="468"/>
      <c r="Q173" s="468"/>
      <c r="R173" s="467">
        <f t="shared" si="41"/>
        <v>0</v>
      </c>
      <c r="S173" s="62"/>
      <c r="T173" s="468"/>
      <c r="U173" s="468"/>
      <c r="V173" s="467">
        <f t="shared" si="42"/>
        <v>0</v>
      </c>
      <c r="W173" s="62"/>
      <c r="X173" s="468"/>
      <c r="Y173" s="468"/>
      <c r="Z173" s="467">
        <f t="shared" si="43"/>
        <v>0</v>
      </c>
      <c r="AA173" s="62"/>
      <c r="AB173" s="468"/>
      <c r="AC173" s="468"/>
      <c r="AD173" s="467">
        <f t="shared" si="44"/>
        <v>0</v>
      </c>
      <c r="AE173" s="62"/>
      <c r="AF173" s="468"/>
      <c r="AG173" s="468"/>
      <c r="AH173" s="467">
        <f t="shared" si="45"/>
        <v>0</v>
      </c>
      <c r="AI173" s="62"/>
      <c r="AJ173" s="468"/>
      <c r="AK173" s="468"/>
      <c r="AL173" s="467">
        <f t="shared" si="46"/>
        <v>0</v>
      </c>
      <c r="AM173" s="467">
        <f t="shared" si="47"/>
        <v>0</v>
      </c>
      <c r="AN173" s="500"/>
      <c r="AO173" s="501">
        <f t="shared" si="39"/>
        <v>0</v>
      </c>
    </row>
    <row r="174" spans="1:41" x14ac:dyDescent="0.2">
      <c r="A174" s="55"/>
      <c r="B174" s="61"/>
      <c r="C174" s="34"/>
      <c r="D174" s="274"/>
      <c r="E174" s="63"/>
      <c r="F174" s="63"/>
      <c r="G174" s="462"/>
      <c r="H174" s="461">
        <f t="shared" si="48"/>
        <v>0</v>
      </c>
      <c r="I174" s="64"/>
      <c r="J174" s="273"/>
      <c r="K174" s="62"/>
      <c r="L174" s="468"/>
      <c r="M174" s="468"/>
      <c r="N174" s="467">
        <f t="shared" si="40"/>
        <v>0</v>
      </c>
      <c r="O174" s="62"/>
      <c r="P174" s="468"/>
      <c r="Q174" s="468"/>
      <c r="R174" s="467">
        <f t="shared" si="41"/>
        <v>0</v>
      </c>
      <c r="S174" s="62"/>
      <c r="T174" s="468"/>
      <c r="U174" s="468"/>
      <c r="V174" s="467">
        <f t="shared" si="42"/>
        <v>0</v>
      </c>
      <c r="W174" s="62"/>
      <c r="X174" s="468"/>
      <c r="Y174" s="468"/>
      <c r="Z174" s="467">
        <f t="shared" si="43"/>
        <v>0</v>
      </c>
      <c r="AA174" s="62"/>
      <c r="AB174" s="468"/>
      <c r="AC174" s="468"/>
      <c r="AD174" s="467">
        <f t="shared" si="44"/>
        <v>0</v>
      </c>
      <c r="AE174" s="62"/>
      <c r="AF174" s="468"/>
      <c r="AG174" s="468"/>
      <c r="AH174" s="467">
        <f t="shared" si="45"/>
        <v>0</v>
      </c>
      <c r="AI174" s="62"/>
      <c r="AJ174" s="468"/>
      <c r="AK174" s="468"/>
      <c r="AL174" s="467">
        <f t="shared" si="46"/>
        <v>0</v>
      </c>
      <c r="AM174" s="467">
        <f t="shared" si="47"/>
        <v>0</v>
      </c>
      <c r="AN174" s="500"/>
      <c r="AO174" s="501">
        <f t="shared" si="39"/>
        <v>0</v>
      </c>
    </row>
    <row r="175" spans="1:41" x14ac:dyDescent="0.2">
      <c r="A175" s="55"/>
      <c r="B175" s="61"/>
      <c r="C175" s="34"/>
      <c r="D175" s="274"/>
      <c r="E175" s="63"/>
      <c r="F175" s="63"/>
      <c r="G175" s="462"/>
      <c r="H175" s="461">
        <f t="shared" si="48"/>
        <v>0</v>
      </c>
      <c r="I175" s="64"/>
      <c r="J175" s="273"/>
      <c r="K175" s="62"/>
      <c r="L175" s="468"/>
      <c r="M175" s="468"/>
      <c r="N175" s="467">
        <f t="shared" si="40"/>
        <v>0</v>
      </c>
      <c r="O175" s="62"/>
      <c r="P175" s="468"/>
      <c r="Q175" s="468"/>
      <c r="R175" s="467">
        <f t="shared" si="41"/>
        <v>0</v>
      </c>
      <c r="S175" s="62"/>
      <c r="T175" s="468"/>
      <c r="U175" s="468"/>
      <c r="V175" s="467">
        <f t="shared" si="42"/>
        <v>0</v>
      </c>
      <c r="W175" s="62"/>
      <c r="X175" s="468"/>
      <c r="Y175" s="468"/>
      <c r="Z175" s="467">
        <f t="shared" si="43"/>
        <v>0</v>
      </c>
      <c r="AA175" s="62"/>
      <c r="AB175" s="468"/>
      <c r="AC175" s="468"/>
      <c r="AD175" s="467">
        <f t="shared" si="44"/>
        <v>0</v>
      </c>
      <c r="AE175" s="62"/>
      <c r="AF175" s="468"/>
      <c r="AG175" s="468"/>
      <c r="AH175" s="467">
        <f t="shared" si="45"/>
        <v>0</v>
      </c>
      <c r="AI175" s="62"/>
      <c r="AJ175" s="468"/>
      <c r="AK175" s="468"/>
      <c r="AL175" s="467">
        <f t="shared" si="46"/>
        <v>0</v>
      </c>
      <c r="AM175" s="467">
        <f t="shared" si="47"/>
        <v>0</v>
      </c>
      <c r="AN175" s="500"/>
      <c r="AO175" s="501">
        <f t="shared" si="39"/>
        <v>0</v>
      </c>
    </row>
    <row r="176" spans="1:41" x14ac:dyDescent="0.2">
      <c r="A176" s="55"/>
      <c r="B176" s="61"/>
      <c r="C176" s="34"/>
      <c r="D176" s="274"/>
      <c r="E176" s="63"/>
      <c r="F176" s="63"/>
      <c r="G176" s="462"/>
      <c r="H176" s="461">
        <f t="shared" si="48"/>
        <v>0</v>
      </c>
      <c r="I176" s="64"/>
      <c r="J176" s="273"/>
      <c r="K176" s="62"/>
      <c r="L176" s="468"/>
      <c r="M176" s="468"/>
      <c r="N176" s="467">
        <f t="shared" si="40"/>
        <v>0</v>
      </c>
      <c r="O176" s="62"/>
      <c r="P176" s="468"/>
      <c r="Q176" s="468"/>
      <c r="R176" s="467">
        <f t="shared" si="41"/>
        <v>0</v>
      </c>
      <c r="S176" s="62"/>
      <c r="T176" s="468"/>
      <c r="U176" s="468"/>
      <c r="V176" s="467">
        <f t="shared" si="42"/>
        <v>0</v>
      </c>
      <c r="W176" s="62"/>
      <c r="X176" s="468"/>
      <c r="Y176" s="468"/>
      <c r="Z176" s="467">
        <f t="shared" si="43"/>
        <v>0</v>
      </c>
      <c r="AA176" s="62"/>
      <c r="AB176" s="468"/>
      <c r="AC176" s="468"/>
      <c r="AD176" s="467">
        <f t="shared" si="44"/>
        <v>0</v>
      </c>
      <c r="AE176" s="62"/>
      <c r="AF176" s="468"/>
      <c r="AG176" s="468"/>
      <c r="AH176" s="467">
        <f t="shared" si="45"/>
        <v>0</v>
      </c>
      <c r="AI176" s="62"/>
      <c r="AJ176" s="468"/>
      <c r="AK176" s="468"/>
      <c r="AL176" s="467">
        <f t="shared" si="46"/>
        <v>0</v>
      </c>
      <c r="AM176" s="467">
        <f t="shared" si="47"/>
        <v>0</v>
      </c>
      <c r="AN176" s="500"/>
      <c r="AO176" s="501">
        <f t="shared" si="39"/>
        <v>0</v>
      </c>
    </row>
    <row r="177" spans="1:41" x14ac:dyDescent="0.2">
      <c r="A177" s="55"/>
      <c r="B177" s="61"/>
      <c r="C177" s="36"/>
      <c r="D177" s="274"/>
      <c r="E177" s="63"/>
      <c r="F177" s="63"/>
      <c r="G177" s="463"/>
      <c r="H177" s="461">
        <f t="shared" si="48"/>
        <v>0</v>
      </c>
      <c r="I177" s="64"/>
      <c r="J177" s="273"/>
      <c r="K177" s="62"/>
      <c r="L177" s="468"/>
      <c r="M177" s="469"/>
      <c r="N177" s="467">
        <f t="shared" si="40"/>
        <v>0</v>
      </c>
      <c r="O177" s="62"/>
      <c r="P177" s="468"/>
      <c r="Q177" s="469"/>
      <c r="R177" s="467">
        <f t="shared" si="41"/>
        <v>0</v>
      </c>
      <c r="S177" s="62"/>
      <c r="T177" s="468"/>
      <c r="U177" s="469"/>
      <c r="V177" s="467">
        <f t="shared" si="42"/>
        <v>0</v>
      </c>
      <c r="W177" s="62"/>
      <c r="X177" s="468"/>
      <c r="Y177" s="469"/>
      <c r="Z177" s="467">
        <f t="shared" si="43"/>
        <v>0</v>
      </c>
      <c r="AA177" s="62"/>
      <c r="AB177" s="468"/>
      <c r="AC177" s="469"/>
      <c r="AD177" s="467">
        <f t="shared" si="44"/>
        <v>0</v>
      </c>
      <c r="AE177" s="62"/>
      <c r="AF177" s="468"/>
      <c r="AG177" s="469"/>
      <c r="AH177" s="467">
        <f t="shared" si="45"/>
        <v>0</v>
      </c>
      <c r="AI177" s="62"/>
      <c r="AJ177" s="468"/>
      <c r="AK177" s="469"/>
      <c r="AL177" s="467">
        <f t="shared" si="46"/>
        <v>0</v>
      </c>
      <c r="AM177" s="467">
        <f t="shared" si="47"/>
        <v>0</v>
      </c>
      <c r="AN177" s="500"/>
      <c r="AO177" s="501">
        <f t="shared" si="39"/>
        <v>0</v>
      </c>
    </row>
    <row r="178" spans="1:41" x14ac:dyDescent="0.2">
      <c r="A178" s="55"/>
      <c r="B178" s="61"/>
      <c r="C178" s="36"/>
      <c r="D178" s="274"/>
      <c r="E178" s="63"/>
      <c r="F178" s="63"/>
      <c r="G178" s="463"/>
      <c r="H178" s="461">
        <f t="shared" si="48"/>
        <v>0</v>
      </c>
      <c r="I178" s="64"/>
      <c r="J178" s="273"/>
      <c r="K178" s="62"/>
      <c r="L178" s="468"/>
      <c r="M178" s="469"/>
      <c r="N178" s="467">
        <f t="shared" si="40"/>
        <v>0</v>
      </c>
      <c r="O178" s="62"/>
      <c r="P178" s="468"/>
      <c r="Q178" s="469"/>
      <c r="R178" s="467">
        <f t="shared" si="41"/>
        <v>0</v>
      </c>
      <c r="S178" s="62"/>
      <c r="T178" s="468"/>
      <c r="U178" s="469"/>
      <c r="V178" s="467">
        <f t="shared" si="42"/>
        <v>0</v>
      </c>
      <c r="W178" s="62"/>
      <c r="X178" s="468"/>
      <c r="Y178" s="469"/>
      <c r="Z178" s="467">
        <f t="shared" si="43"/>
        <v>0</v>
      </c>
      <c r="AA178" s="62"/>
      <c r="AB178" s="468"/>
      <c r="AC178" s="469"/>
      <c r="AD178" s="467">
        <f t="shared" si="44"/>
        <v>0</v>
      </c>
      <c r="AE178" s="62"/>
      <c r="AF178" s="468"/>
      <c r="AG178" s="469"/>
      <c r="AH178" s="467">
        <f t="shared" si="45"/>
        <v>0</v>
      </c>
      <c r="AI178" s="62"/>
      <c r="AJ178" s="468"/>
      <c r="AK178" s="469"/>
      <c r="AL178" s="467">
        <f t="shared" si="46"/>
        <v>0</v>
      </c>
      <c r="AM178" s="467">
        <f t="shared" si="47"/>
        <v>0</v>
      </c>
      <c r="AN178" s="500"/>
      <c r="AO178" s="501">
        <f t="shared" si="39"/>
        <v>0</v>
      </c>
    </row>
    <row r="179" spans="1:41" x14ac:dyDescent="0.2">
      <c r="A179" s="55"/>
      <c r="B179" s="67"/>
      <c r="C179" s="67"/>
      <c r="D179" s="67"/>
      <c r="E179" s="67"/>
      <c r="F179" s="67"/>
      <c r="G179" s="464" t="s">
        <v>44</v>
      </c>
      <c r="H179" s="465">
        <f>SUM(H24:H178)</f>
        <v>0</v>
      </c>
      <c r="I179" s="210"/>
      <c r="J179" s="210"/>
      <c r="K179" s="67"/>
      <c r="L179" s="470"/>
      <c r="M179" s="464" t="s">
        <v>44</v>
      </c>
      <c r="N179" s="465">
        <f>SUM(N24:N178)</f>
        <v>0</v>
      </c>
      <c r="O179" s="67"/>
      <c r="P179" s="470"/>
      <c r="Q179" s="464" t="s">
        <v>44</v>
      </c>
      <c r="R179" s="465">
        <f>SUM(R24:R178)</f>
        <v>0</v>
      </c>
      <c r="S179" s="67"/>
      <c r="T179" s="470"/>
      <c r="U179" s="464" t="s">
        <v>44</v>
      </c>
      <c r="V179" s="465">
        <f>SUM(V24:V178)</f>
        <v>0</v>
      </c>
      <c r="W179" s="67"/>
      <c r="X179" s="470"/>
      <c r="Y179" s="464" t="s">
        <v>44</v>
      </c>
      <c r="Z179" s="465">
        <f>SUM(Z24:Z178)</f>
        <v>0</v>
      </c>
      <c r="AA179" s="67"/>
      <c r="AB179" s="470"/>
      <c r="AC179" s="464" t="s">
        <v>44</v>
      </c>
      <c r="AD179" s="465">
        <f>SUM(AD24:AD178)</f>
        <v>0</v>
      </c>
      <c r="AE179" s="67"/>
      <c r="AF179" s="470"/>
      <c r="AG179" s="464" t="s">
        <v>44</v>
      </c>
      <c r="AH179" s="465">
        <f>SUM(AH24:AH178)</f>
        <v>0</v>
      </c>
      <c r="AI179" s="67"/>
      <c r="AJ179" s="470"/>
      <c r="AK179" s="464" t="s">
        <v>44</v>
      </c>
      <c r="AL179" s="465">
        <f>SUM(AL24:AL178)</f>
        <v>0</v>
      </c>
      <c r="AM179" s="502">
        <f>SUM(AM24:AM178)</f>
        <v>0</v>
      </c>
      <c r="AN179" s="503"/>
      <c r="AO179" s="504">
        <f t="shared" ref="AO179" si="49">H179-AM179</f>
        <v>0</v>
      </c>
    </row>
    <row r="180" spans="1:41" x14ac:dyDescent="0.2">
      <c r="A180" s="67"/>
      <c r="B180" s="67"/>
      <c r="C180" s="67"/>
      <c r="D180" s="67"/>
      <c r="E180" s="67"/>
      <c r="F180" s="67"/>
      <c r="G180" s="67"/>
      <c r="H180" s="278"/>
      <c r="I180" s="67"/>
      <c r="J180" s="67"/>
      <c r="K180" s="67"/>
      <c r="L180" s="67"/>
      <c r="M180" s="67"/>
      <c r="N180" s="278"/>
      <c r="O180" s="67"/>
      <c r="P180" s="67"/>
      <c r="Q180" s="67"/>
      <c r="R180" s="278"/>
      <c r="S180" s="67"/>
      <c r="T180" s="67"/>
      <c r="U180" s="67"/>
      <c r="V180" s="278"/>
      <c r="W180" s="67"/>
      <c r="X180" s="470"/>
      <c r="Y180" s="470"/>
      <c r="Z180" s="499"/>
      <c r="AA180" s="67"/>
      <c r="AB180" s="67"/>
      <c r="AC180" s="67"/>
      <c r="AD180" s="278"/>
      <c r="AE180" s="67"/>
      <c r="AF180" s="470"/>
      <c r="AG180" s="67"/>
      <c r="AH180" s="278"/>
      <c r="AI180" s="67"/>
      <c r="AJ180" s="67"/>
      <c r="AK180" s="67"/>
      <c r="AL180" s="67"/>
      <c r="AM180" s="55"/>
    </row>
    <row r="181" spans="1:41" x14ac:dyDescent="0.2">
      <c r="A181" s="67"/>
      <c r="B181" s="67"/>
      <c r="C181" s="67"/>
      <c r="D181" s="67"/>
      <c r="E181" s="67"/>
      <c r="F181" s="67"/>
      <c r="G181" s="67"/>
      <c r="H181" s="278"/>
      <c r="I181" s="67"/>
      <c r="J181" s="67"/>
      <c r="K181" s="67"/>
      <c r="L181" s="67"/>
      <c r="M181" s="67"/>
      <c r="N181" s="278"/>
      <c r="O181" s="67"/>
      <c r="P181" s="67"/>
      <c r="Q181" s="67"/>
      <c r="R181" s="278"/>
      <c r="S181" s="67"/>
      <c r="T181" s="67"/>
      <c r="U181" s="67"/>
      <c r="V181" s="278"/>
      <c r="W181" s="67"/>
      <c r="X181" s="67"/>
      <c r="Y181" s="67"/>
      <c r="Z181" s="278"/>
      <c r="AA181" s="67"/>
      <c r="AB181" s="67"/>
      <c r="AC181" s="67"/>
      <c r="AD181" s="278"/>
      <c r="AE181" s="67"/>
      <c r="AF181" s="67"/>
      <c r="AG181" s="67"/>
      <c r="AH181" s="278"/>
      <c r="AI181" s="67"/>
      <c r="AJ181" s="67"/>
      <c r="AK181" s="67"/>
      <c r="AL181" s="67"/>
      <c r="AM181" s="55"/>
    </row>
    <row r="182" spans="1:41" s="2" customFormat="1" x14ac:dyDescent="0.2">
      <c r="B182" s="53"/>
      <c r="C182" s="285"/>
      <c r="D182" s="286"/>
      <c r="E182" s="286"/>
      <c r="F182" s="286"/>
      <c r="G182" s="286"/>
      <c r="H182" s="278"/>
      <c r="I182" s="286"/>
      <c r="J182" s="287"/>
      <c r="K182" s="53"/>
      <c r="N182" s="288"/>
      <c r="R182" s="288"/>
      <c r="V182" s="288"/>
      <c r="Z182" s="288"/>
      <c r="AD182" s="288"/>
      <c r="AH182" s="288"/>
      <c r="AO182" s="288"/>
    </row>
    <row r="183" spans="1:41" s="2" customFormat="1" x14ac:dyDescent="0.2">
      <c r="B183" s="53"/>
      <c r="C183" s="53"/>
      <c r="D183" s="289"/>
      <c r="E183" s="289"/>
      <c r="F183" s="289"/>
      <c r="G183" s="289"/>
      <c r="H183" s="278"/>
      <c r="I183" s="286"/>
      <c r="J183" s="287"/>
      <c r="K183" s="53"/>
      <c r="N183" s="288"/>
      <c r="R183" s="288"/>
      <c r="V183" s="288"/>
      <c r="Z183" s="288"/>
      <c r="AD183" s="288"/>
      <c r="AH183" s="288"/>
      <c r="AO183" s="288"/>
    </row>
    <row r="184" spans="1:41" s="2" customFormat="1" x14ac:dyDescent="0.2">
      <c r="B184" s="53"/>
      <c r="C184" s="53"/>
      <c r="D184" s="289"/>
      <c r="E184" s="289"/>
      <c r="F184" s="289"/>
      <c r="G184" s="289"/>
      <c r="H184" s="278"/>
      <c r="I184" s="286"/>
      <c r="J184" s="287"/>
      <c r="N184" s="288"/>
      <c r="R184" s="288"/>
      <c r="V184" s="288"/>
      <c r="Z184" s="288"/>
      <c r="AD184" s="288"/>
      <c r="AH184" s="288"/>
      <c r="AO184" s="288"/>
    </row>
    <row r="185" spans="1:41" s="2" customFormat="1" x14ac:dyDescent="0.2">
      <c r="B185" s="53"/>
      <c r="C185" s="53"/>
      <c r="D185" s="289"/>
      <c r="E185" s="289"/>
      <c r="F185" s="289"/>
      <c r="G185" s="289"/>
      <c r="H185" s="278"/>
      <c r="I185" s="286"/>
      <c r="J185" s="287"/>
      <c r="N185" s="288"/>
      <c r="R185" s="288"/>
      <c r="V185" s="288"/>
      <c r="Z185" s="288"/>
      <c r="AD185" s="288"/>
      <c r="AH185" s="288"/>
      <c r="AO185" s="288"/>
    </row>
    <row r="186" spans="1:41" s="2" customFormat="1" x14ac:dyDescent="0.2">
      <c r="B186" s="53"/>
      <c r="C186" s="53"/>
      <c r="D186" s="289"/>
      <c r="E186" s="289"/>
      <c r="F186" s="289"/>
      <c r="G186" s="289"/>
      <c r="H186" s="278"/>
      <c r="I186" s="286"/>
      <c r="J186" s="287"/>
      <c r="N186" s="288"/>
      <c r="R186" s="288"/>
      <c r="V186" s="288"/>
      <c r="Z186" s="288"/>
      <c r="AD186" s="288"/>
      <c r="AH186" s="288"/>
      <c r="AO186" s="288"/>
    </row>
    <row r="187" spans="1:41" s="2" customFormat="1" x14ac:dyDescent="0.2">
      <c r="B187" s="53"/>
      <c r="C187" s="53"/>
      <c r="D187" s="289"/>
      <c r="E187" s="289"/>
      <c r="F187" s="289"/>
      <c r="G187" s="289"/>
      <c r="H187" s="278"/>
      <c r="I187" s="286"/>
      <c r="J187" s="287"/>
      <c r="N187" s="288"/>
      <c r="R187" s="288"/>
      <c r="V187" s="288"/>
      <c r="Z187" s="288"/>
      <c r="AD187" s="288"/>
      <c r="AH187" s="288"/>
      <c r="AO187" s="288"/>
    </row>
    <row r="188" spans="1:41" s="2" customFormat="1" x14ac:dyDescent="0.2">
      <c r="B188" s="53"/>
      <c r="C188" s="53"/>
      <c r="D188" s="289"/>
      <c r="E188" s="289"/>
      <c r="F188" s="289"/>
      <c r="G188" s="289"/>
      <c r="H188" s="278"/>
      <c r="I188" s="286"/>
      <c r="J188" s="287"/>
      <c r="N188" s="288"/>
      <c r="R188" s="288"/>
      <c r="V188" s="288"/>
      <c r="Z188" s="288"/>
      <c r="AD188" s="288"/>
      <c r="AH188" s="288"/>
      <c r="AO188" s="288"/>
    </row>
    <row r="189" spans="1:41" s="2" customFormat="1" x14ac:dyDescent="0.2">
      <c r="B189" s="53"/>
      <c r="C189" s="53"/>
      <c r="D189" s="289"/>
      <c r="E189" s="289"/>
      <c r="F189" s="289"/>
      <c r="G189" s="289"/>
      <c r="H189" s="278"/>
      <c r="I189" s="286"/>
      <c r="J189" s="287"/>
      <c r="N189" s="288"/>
      <c r="R189" s="288"/>
      <c r="V189" s="288"/>
      <c r="Z189" s="288"/>
      <c r="AD189" s="288"/>
      <c r="AH189" s="288"/>
      <c r="AO189" s="288"/>
    </row>
    <row r="190" spans="1:41" s="2" customFormat="1" x14ac:dyDescent="0.2">
      <c r="B190" s="53"/>
      <c r="C190" s="53"/>
      <c r="D190" s="289"/>
      <c r="E190" s="289"/>
      <c r="F190" s="289"/>
      <c r="G190" s="289"/>
      <c r="H190" s="278"/>
      <c r="I190" s="286"/>
      <c r="J190" s="287"/>
      <c r="N190" s="288"/>
      <c r="R190" s="288"/>
      <c r="V190" s="288"/>
      <c r="Z190" s="288"/>
      <c r="AD190" s="288"/>
      <c r="AH190" s="288"/>
      <c r="AO190" s="288"/>
    </row>
    <row r="191" spans="1:41" s="2" customFormat="1" x14ac:dyDescent="0.2">
      <c r="B191" s="53"/>
      <c r="C191" s="53"/>
      <c r="D191" s="289"/>
      <c r="E191" s="289"/>
      <c r="F191" s="289"/>
      <c r="G191" s="289"/>
      <c r="H191" s="278"/>
      <c r="I191" s="286"/>
      <c r="J191" s="287"/>
      <c r="N191" s="288"/>
      <c r="R191" s="288"/>
      <c r="V191" s="288"/>
      <c r="Z191" s="288"/>
      <c r="AD191" s="288"/>
      <c r="AH191" s="288"/>
      <c r="AO191" s="288"/>
    </row>
    <row r="192" spans="1:41" s="2" customFormat="1" x14ac:dyDescent="0.2">
      <c r="B192" s="53"/>
      <c r="C192" s="53"/>
      <c r="D192" s="289"/>
      <c r="E192" s="289"/>
      <c r="F192" s="289"/>
      <c r="G192" s="289"/>
      <c r="H192" s="278"/>
      <c r="I192" s="286"/>
      <c r="J192" s="287"/>
      <c r="N192" s="288"/>
      <c r="R192" s="288"/>
      <c r="V192" s="288"/>
      <c r="Z192" s="288"/>
      <c r="AD192" s="288"/>
      <c r="AH192" s="288"/>
      <c r="AO192" s="288"/>
    </row>
    <row r="193" spans="2:41" s="2" customFormat="1" x14ac:dyDescent="0.2">
      <c r="B193" s="53"/>
      <c r="C193" s="53"/>
      <c r="D193" s="53"/>
      <c r="E193" s="53"/>
      <c r="F193" s="53"/>
      <c r="G193" s="290"/>
      <c r="H193" s="291"/>
      <c r="I193" s="292"/>
      <c r="J193" s="292"/>
      <c r="N193" s="288"/>
      <c r="R193" s="288"/>
      <c r="V193" s="288"/>
      <c r="Z193" s="288"/>
      <c r="AD193" s="288"/>
      <c r="AH193" s="288"/>
      <c r="AO193" s="288"/>
    </row>
    <row r="194" spans="2:41" s="2" customFormat="1" x14ac:dyDescent="0.2">
      <c r="H194" s="288"/>
      <c r="N194" s="288"/>
      <c r="R194" s="288"/>
      <c r="V194" s="288"/>
      <c r="Z194" s="288"/>
      <c r="AD194" s="288"/>
      <c r="AH194" s="288"/>
      <c r="AO194" s="288"/>
    </row>
    <row r="195" spans="2:41" s="2" customFormat="1" x14ac:dyDescent="0.2">
      <c r="H195" s="288"/>
      <c r="N195" s="288"/>
      <c r="R195" s="288"/>
      <c r="V195" s="288"/>
      <c r="Z195" s="288"/>
      <c r="AD195" s="288"/>
      <c r="AH195" s="288"/>
      <c r="AO195" s="288"/>
    </row>
    <row r="196" spans="2:41" s="2" customFormat="1" ht="30" x14ac:dyDescent="0.4">
      <c r="B196" s="293"/>
      <c r="C196" s="53"/>
      <c r="D196" s="53"/>
      <c r="E196" s="53"/>
      <c r="F196" s="53"/>
      <c r="G196" s="53"/>
      <c r="H196" s="278"/>
      <c r="I196" s="53"/>
      <c r="J196" s="53"/>
      <c r="N196" s="288"/>
      <c r="R196" s="288"/>
      <c r="V196" s="288"/>
      <c r="Z196" s="288"/>
      <c r="AD196" s="288"/>
      <c r="AH196" s="288"/>
      <c r="AO196" s="288"/>
    </row>
    <row r="197" spans="2:41" s="2" customFormat="1" x14ac:dyDescent="0.2">
      <c r="B197" s="53"/>
      <c r="C197" s="53"/>
      <c r="D197" s="53"/>
      <c r="E197" s="53"/>
      <c r="F197" s="53"/>
      <c r="G197" s="53"/>
      <c r="H197" s="294"/>
      <c r="I197" s="295"/>
      <c r="J197" s="296"/>
      <c r="N197" s="288"/>
      <c r="R197" s="288"/>
      <c r="V197" s="288"/>
      <c r="Z197" s="288"/>
      <c r="AD197" s="288"/>
      <c r="AH197" s="288"/>
      <c r="AO197" s="288"/>
    </row>
    <row r="198" spans="2:41" s="2" customFormat="1" x14ac:dyDescent="0.2">
      <c r="B198" s="285"/>
      <c r="C198" s="285"/>
      <c r="D198" s="285"/>
      <c r="E198" s="297"/>
      <c r="F198" s="285"/>
      <c r="G198" s="285"/>
      <c r="H198" s="298"/>
      <c r="I198" s="285"/>
      <c r="J198" s="287"/>
      <c r="N198" s="288"/>
      <c r="R198" s="288"/>
      <c r="V198" s="288"/>
      <c r="Z198" s="288"/>
      <c r="AD198" s="288"/>
      <c r="AH198" s="288"/>
      <c r="AO198" s="288"/>
    </row>
    <row r="199" spans="2:41" s="2" customFormat="1" x14ac:dyDescent="0.2">
      <c r="B199" s="53"/>
      <c r="C199" s="285"/>
      <c r="D199" s="286"/>
      <c r="E199" s="286"/>
      <c r="F199" s="286"/>
      <c r="G199" s="286"/>
      <c r="H199" s="278"/>
      <c r="I199" s="286"/>
      <c r="J199" s="287"/>
      <c r="N199" s="288"/>
      <c r="R199" s="288"/>
      <c r="V199" s="288"/>
      <c r="Z199" s="288"/>
      <c r="AD199" s="288"/>
      <c r="AH199" s="288"/>
      <c r="AO199" s="288"/>
    </row>
    <row r="200" spans="2:41" s="2" customFormat="1" x14ac:dyDescent="0.2">
      <c r="B200" s="53"/>
      <c r="C200" s="285"/>
      <c r="D200" s="286"/>
      <c r="E200" s="286"/>
      <c r="F200" s="286"/>
      <c r="G200" s="286"/>
      <c r="H200" s="278"/>
      <c r="I200" s="286"/>
      <c r="J200" s="287"/>
      <c r="N200" s="288"/>
      <c r="R200" s="288"/>
      <c r="V200" s="288"/>
      <c r="Z200" s="288"/>
      <c r="AD200" s="288"/>
      <c r="AH200" s="288"/>
      <c r="AO200" s="288"/>
    </row>
    <row r="201" spans="2:41" s="2" customFormat="1" x14ac:dyDescent="0.2">
      <c r="B201" s="53"/>
      <c r="C201" s="285"/>
      <c r="D201" s="286"/>
      <c r="E201" s="286"/>
      <c r="F201" s="286"/>
      <c r="G201" s="286"/>
      <c r="H201" s="278"/>
      <c r="I201" s="286"/>
      <c r="J201" s="287"/>
      <c r="N201" s="288"/>
      <c r="R201" s="288"/>
      <c r="V201" s="288"/>
      <c r="Z201" s="288"/>
      <c r="AD201" s="288"/>
      <c r="AH201" s="288"/>
      <c r="AO201" s="288"/>
    </row>
    <row r="202" spans="2:41" s="2" customFormat="1" x14ac:dyDescent="0.2">
      <c r="B202" s="53"/>
      <c r="C202" s="285"/>
      <c r="D202" s="286"/>
      <c r="E202" s="286"/>
      <c r="F202" s="286"/>
      <c r="G202" s="286"/>
      <c r="H202" s="278"/>
      <c r="I202" s="286"/>
      <c r="J202" s="287"/>
      <c r="N202" s="288"/>
      <c r="R202" s="288"/>
      <c r="V202" s="288"/>
      <c r="Z202" s="288"/>
      <c r="AD202" s="288"/>
      <c r="AH202" s="288"/>
      <c r="AO202" s="288"/>
    </row>
    <row r="203" spans="2:41" s="2" customFormat="1" x14ac:dyDescent="0.2">
      <c r="B203" s="53"/>
      <c r="C203" s="285"/>
      <c r="D203" s="286"/>
      <c r="E203" s="286"/>
      <c r="F203" s="286"/>
      <c r="G203" s="286"/>
      <c r="H203" s="278"/>
      <c r="I203" s="286"/>
      <c r="J203" s="287"/>
      <c r="N203" s="288"/>
      <c r="R203" s="288"/>
      <c r="V203" s="288"/>
      <c r="Z203" s="288"/>
      <c r="AD203" s="288"/>
      <c r="AH203" s="288"/>
      <c r="AO203" s="288"/>
    </row>
    <row r="204" spans="2:41" s="2" customFormat="1" x14ac:dyDescent="0.2">
      <c r="B204" s="53"/>
      <c r="C204" s="285"/>
      <c r="D204" s="286"/>
      <c r="E204" s="286"/>
      <c r="F204" s="286"/>
      <c r="G204" s="286"/>
      <c r="H204" s="278"/>
      <c r="I204" s="286"/>
      <c r="J204" s="287"/>
      <c r="N204" s="288"/>
      <c r="R204" s="288"/>
      <c r="V204" s="288"/>
      <c r="Z204" s="288"/>
      <c r="AD204" s="288"/>
      <c r="AH204" s="288"/>
      <c r="AO204" s="288"/>
    </row>
    <row r="205" spans="2:41" s="2" customFormat="1" x14ac:dyDescent="0.2">
      <c r="B205" s="53"/>
      <c r="C205" s="285"/>
      <c r="D205" s="286"/>
      <c r="E205" s="286"/>
      <c r="F205" s="286"/>
      <c r="G205" s="286"/>
      <c r="H205" s="278"/>
      <c r="I205" s="286"/>
      <c r="J205" s="287"/>
      <c r="N205" s="288"/>
      <c r="R205" s="288"/>
      <c r="V205" s="288"/>
      <c r="Z205" s="288"/>
      <c r="AD205" s="288"/>
      <c r="AH205" s="288"/>
      <c r="AO205" s="288"/>
    </row>
    <row r="206" spans="2:41" s="2" customFormat="1" x14ac:dyDescent="0.2">
      <c r="B206" s="53"/>
      <c r="C206" s="285"/>
      <c r="D206" s="286"/>
      <c r="E206" s="286"/>
      <c r="F206" s="286"/>
      <c r="G206" s="286"/>
      <c r="H206" s="278"/>
      <c r="I206" s="286"/>
      <c r="J206" s="287"/>
      <c r="N206" s="288"/>
      <c r="R206" s="288"/>
      <c r="V206" s="288"/>
      <c r="Z206" s="288"/>
      <c r="AD206" s="288"/>
      <c r="AH206" s="288"/>
      <c r="AO206" s="288"/>
    </row>
    <row r="207" spans="2:41" s="2" customFormat="1" x14ac:dyDescent="0.2">
      <c r="B207" s="53"/>
      <c r="C207" s="285"/>
      <c r="D207" s="286"/>
      <c r="E207" s="286"/>
      <c r="F207" s="286"/>
      <c r="G207" s="286"/>
      <c r="H207" s="278"/>
      <c r="I207" s="286"/>
      <c r="J207" s="287"/>
      <c r="N207" s="288"/>
      <c r="R207" s="288"/>
      <c r="V207" s="288"/>
      <c r="Z207" s="288"/>
      <c r="AD207" s="288"/>
      <c r="AH207" s="288"/>
      <c r="AO207" s="288"/>
    </row>
    <row r="208" spans="2:41" s="2" customFormat="1" x14ac:dyDescent="0.2">
      <c r="B208" s="53"/>
      <c r="C208" s="285"/>
      <c r="D208" s="286"/>
      <c r="E208" s="286"/>
      <c r="F208" s="286"/>
      <c r="G208" s="286"/>
      <c r="H208" s="278"/>
      <c r="I208" s="286"/>
      <c r="J208" s="287"/>
      <c r="N208" s="288"/>
      <c r="R208" s="288"/>
      <c r="V208" s="288"/>
      <c r="Z208" s="288"/>
      <c r="AD208" s="288"/>
      <c r="AH208" s="288"/>
      <c r="AO208" s="288"/>
    </row>
    <row r="209" spans="2:41" s="2" customFormat="1" x14ac:dyDescent="0.2">
      <c r="B209" s="53"/>
      <c r="C209" s="285"/>
      <c r="D209" s="286"/>
      <c r="E209" s="286"/>
      <c r="F209" s="286"/>
      <c r="G209" s="286"/>
      <c r="H209" s="278"/>
      <c r="I209" s="286"/>
      <c r="J209" s="287"/>
      <c r="N209" s="288"/>
      <c r="R209" s="288"/>
      <c r="V209" s="288"/>
      <c r="Z209" s="288"/>
      <c r="AD209" s="288"/>
      <c r="AH209" s="288"/>
      <c r="AO209" s="288"/>
    </row>
    <row r="210" spans="2:41" s="2" customFormat="1" x14ac:dyDescent="0.2">
      <c r="B210" s="53"/>
      <c r="C210" s="285"/>
      <c r="D210" s="286"/>
      <c r="E210" s="286"/>
      <c r="F210" s="286"/>
      <c r="G210" s="286"/>
      <c r="H210" s="278"/>
      <c r="I210" s="286"/>
      <c r="J210" s="287"/>
      <c r="N210" s="288"/>
      <c r="R210" s="288"/>
      <c r="V210" s="288"/>
      <c r="Z210" s="288"/>
      <c r="AD210" s="288"/>
      <c r="AH210" s="288"/>
      <c r="AO210" s="288"/>
    </row>
    <row r="211" spans="2:41" s="2" customFormat="1" x14ac:dyDescent="0.2">
      <c r="B211" s="53"/>
      <c r="C211" s="285"/>
      <c r="D211" s="286"/>
      <c r="E211" s="286"/>
      <c r="F211" s="286"/>
      <c r="G211" s="286"/>
      <c r="H211" s="278"/>
      <c r="I211" s="286"/>
      <c r="J211" s="287"/>
      <c r="N211" s="288"/>
      <c r="R211" s="288"/>
      <c r="V211" s="288"/>
      <c r="Z211" s="288"/>
      <c r="AD211" s="288"/>
      <c r="AH211" s="288"/>
      <c r="AO211" s="288"/>
    </row>
    <row r="212" spans="2:41" s="2" customFormat="1" x14ac:dyDescent="0.2">
      <c r="B212" s="53"/>
      <c r="C212" s="285"/>
      <c r="D212" s="286"/>
      <c r="E212" s="286"/>
      <c r="F212" s="286"/>
      <c r="G212" s="286"/>
      <c r="H212" s="278"/>
      <c r="I212" s="286"/>
      <c r="J212" s="287"/>
      <c r="N212" s="288"/>
      <c r="R212" s="288"/>
      <c r="V212" s="288"/>
      <c r="Z212" s="288"/>
      <c r="AD212" s="288"/>
      <c r="AH212" s="288"/>
      <c r="AO212" s="288"/>
    </row>
    <row r="213" spans="2:41" s="2" customFormat="1" x14ac:dyDescent="0.2">
      <c r="B213" s="53"/>
      <c r="C213" s="285"/>
      <c r="D213" s="286"/>
      <c r="E213" s="286"/>
      <c r="F213" s="286"/>
      <c r="G213" s="286"/>
      <c r="H213" s="278"/>
      <c r="I213" s="286"/>
      <c r="J213" s="287"/>
      <c r="N213" s="288"/>
      <c r="R213" s="288"/>
      <c r="V213" s="288"/>
      <c r="Z213" s="288"/>
      <c r="AD213" s="288"/>
      <c r="AH213" s="288"/>
      <c r="AO213" s="288"/>
    </row>
    <row r="214" spans="2:41" s="2" customFormat="1" x14ac:dyDescent="0.2">
      <c r="B214" s="53"/>
      <c r="C214" s="285"/>
      <c r="D214" s="286"/>
      <c r="E214" s="286"/>
      <c r="F214" s="286"/>
      <c r="G214" s="286"/>
      <c r="H214" s="278"/>
      <c r="I214" s="286"/>
      <c r="J214" s="287"/>
      <c r="N214" s="288"/>
      <c r="R214" s="288"/>
      <c r="V214" s="288"/>
      <c r="Z214" s="288"/>
      <c r="AD214" s="288"/>
      <c r="AH214" s="288"/>
      <c r="AO214" s="288"/>
    </row>
    <row r="215" spans="2:41" s="2" customFormat="1" x14ac:dyDescent="0.2">
      <c r="B215" s="53"/>
      <c r="C215" s="285"/>
      <c r="D215" s="286"/>
      <c r="E215" s="286"/>
      <c r="F215" s="286"/>
      <c r="G215" s="286"/>
      <c r="H215" s="278"/>
      <c r="I215" s="286"/>
      <c r="J215" s="287"/>
      <c r="N215" s="288"/>
      <c r="R215" s="288"/>
      <c r="V215" s="288"/>
      <c r="Z215" s="288"/>
      <c r="AD215" s="288"/>
      <c r="AH215" s="288"/>
      <c r="AO215" s="288"/>
    </row>
    <row r="216" spans="2:41" s="2" customFormat="1" x14ac:dyDescent="0.2">
      <c r="B216" s="53"/>
      <c r="C216" s="285"/>
      <c r="D216" s="286"/>
      <c r="E216" s="286"/>
      <c r="F216" s="286"/>
      <c r="G216" s="286"/>
      <c r="H216" s="278"/>
      <c r="I216" s="286"/>
      <c r="J216" s="287"/>
      <c r="K216" s="287"/>
      <c r="N216" s="288"/>
      <c r="R216" s="288"/>
      <c r="V216" s="288"/>
      <c r="Z216" s="288"/>
      <c r="AD216" s="288"/>
      <c r="AH216" s="288"/>
      <c r="AO216" s="288"/>
    </row>
    <row r="217" spans="2:41" s="2" customFormat="1" x14ac:dyDescent="0.2">
      <c r="B217" s="53"/>
      <c r="C217" s="285"/>
      <c r="D217" s="286"/>
      <c r="E217" s="286"/>
      <c r="F217" s="286"/>
      <c r="G217" s="286"/>
      <c r="H217" s="278"/>
      <c r="I217" s="286"/>
      <c r="J217" s="287"/>
      <c r="K217" s="53"/>
      <c r="N217" s="288"/>
      <c r="R217" s="288"/>
      <c r="V217" s="288"/>
      <c r="Z217" s="288"/>
      <c r="AD217" s="288"/>
      <c r="AH217" s="288"/>
      <c r="AO217" s="288"/>
    </row>
    <row r="218" spans="2:41" s="2" customFormat="1" x14ac:dyDescent="0.2">
      <c r="B218" s="53"/>
      <c r="C218" s="53"/>
      <c r="D218" s="289"/>
      <c r="E218" s="289"/>
      <c r="F218" s="289"/>
      <c r="G218" s="289"/>
      <c r="H218" s="278"/>
      <c r="I218" s="286"/>
      <c r="J218" s="287"/>
      <c r="K218" s="53"/>
      <c r="N218" s="288"/>
      <c r="R218" s="288"/>
      <c r="V218" s="288"/>
      <c r="Z218" s="288"/>
      <c r="AD218" s="288"/>
      <c r="AH218" s="288"/>
      <c r="AO218" s="288"/>
    </row>
    <row r="219" spans="2:41" s="2" customFormat="1" x14ac:dyDescent="0.2">
      <c r="B219" s="53"/>
      <c r="C219" s="53"/>
      <c r="D219" s="289"/>
      <c r="E219" s="289"/>
      <c r="F219" s="289"/>
      <c r="G219" s="289"/>
      <c r="H219" s="278"/>
      <c r="I219" s="286"/>
      <c r="J219" s="287"/>
      <c r="K219" s="53"/>
      <c r="N219" s="288"/>
      <c r="R219" s="288"/>
      <c r="V219" s="288"/>
      <c r="Z219" s="288"/>
      <c r="AD219" s="288"/>
      <c r="AH219" s="288"/>
      <c r="AO219" s="288"/>
    </row>
    <row r="220" spans="2:41" s="2" customFormat="1" x14ac:dyDescent="0.2">
      <c r="B220" s="53"/>
      <c r="C220" s="53"/>
      <c r="D220" s="289"/>
      <c r="E220" s="289"/>
      <c r="F220" s="289"/>
      <c r="G220" s="289"/>
      <c r="H220" s="278"/>
      <c r="I220" s="286"/>
      <c r="J220" s="287"/>
      <c r="K220" s="53"/>
      <c r="N220" s="288"/>
      <c r="R220" s="288"/>
      <c r="V220" s="288"/>
      <c r="Z220" s="288"/>
      <c r="AD220" s="288"/>
      <c r="AH220" s="288"/>
      <c r="AO220" s="288"/>
    </row>
    <row r="221" spans="2:41" s="2" customFormat="1" x14ac:dyDescent="0.2">
      <c r="B221" s="53"/>
      <c r="C221" s="53"/>
      <c r="D221" s="289"/>
      <c r="E221" s="289"/>
      <c r="F221" s="289"/>
      <c r="G221" s="289"/>
      <c r="H221" s="278"/>
      <c r="I221" s="286"/>
      <c r="J221" s="287"/>
      <c r="K221" s="53"/>
      <c r="N221" s="288"/>
      <c r="R221" s="288"/>
      <c r="V221" s="288"/>
      <c r="Z221" s="288"/>
      <c r="AD221" s="288"/>
      <c r="AH221" s="288"/>
      <c r="AO221" s="288"/>
    </row>
    <row r="222" spans="2:41" s="2" customFormat="1" x14ac:dyDescent="0.2">
      <c r="B222" s="53"/>
      <c r="C222" s="53"/>
      <c r="D222" s="289"/>
      <c r="E222" s="289"/>
      <c r="F222" s="289"/>
      <c r="G222" s="289"/>
      <c r="H222" s="278"/>
      <c r="I222" s="286"/>
      <c r="J222" s="287"/>
      <c r="K222" s="53"/>
      <c r="N222" s="288"/>
      <c r="R222" s="288"/>
      <c r="V222" s="288"/>
      <c r="Z222" s="288"/>
      <c r="AD222" s="288"/>
      <c r="AH222" s="288"/>
      <c r="AO222" s="288"/>
    </row>
    <row r="223" spans="2:41" s="2" customFormat="1" x14ac:dyDescent="0.2">
      <c r="B223" s="53"/>
      <c r="C223" s="53"/>
      <c r="D223" s="289"/>
      <c r="E223" s="289"/>
      <c r="F223" s="289"/>
      <c r="G223" s="289"/>
      <c r="H223" s="278"/>
      <c r="I223" s="286"/>
      <c r="J223" s="287"/>
      <c r="K223" s="53"/>
      <c r="N223" s="288"/>
      <c r="R223" s="288"/>
      <c r="V223" s="288"/>
      <c r="Z223" s="288"/>
      <c r="AD223" s="288"/>
      <c r="AH223" s="288"/>
      <c r="AO223" s="288"/>
    </row>
    <row r="224" spans="2:41" s="2" customFormat="1" x14ac:dyDescent="0.2">
      <c r="B224" s="53"/>
      <c r="C224" s="53"/>
      <c r="D224" s="289"/>
      <c r="E224" s="289"/>
      <c r="F224" s="289"/>
      <c r="G224" s="289"/>
      <c r="H224" s="278"/>
      <c r="I224" s="286"/>
      <c r="J224" s="287"/>
      <c r="K224" s="53"/>
      <c r="N224" s="288"/>
      <c r="R224" s="288"/>
      <c r="V224" s="288"/>
      <c r="Z224" s="288"/>
      <c r="AD224" s="288"/>
      <c r="AH224" s="288"/>
      <c r="AO224" s="288"/>
    </row>
    <row r="225" spans="2:41" s="2" customFormat="1" x14ac:dyDescent="0.2">
      <c r="B225" s="53"/>
      <c r="C225" s="53"/>
      <c r="D225" s="289"/>
      <c r="E225" s="289"/>
      <c r="F225" s="289"/>
      <c r="G225" s="289"/>
      <c r="H225" s="278"/>
      <c r="I225" s="286"/>
      <c r="J225" s="287"/>
      <c r="K225" s="53"/>
      <c r="N225" s="288"/>
      <c r="R225" s="288"/>
      <c r="V225" s="288"/>
      <c r="Z225" s="288"/>
      <c r="AD225" s="288"/>
      <c r="AH225" s="288"/>
      <c r="AO225" s="288"/>
    </row>
    <row r="226" spans="2:41" s="2" customFormat="1" x14ac:dyDescent="0.2">
      <c r="B226" s="53"/>
      <c r="C226" s="53"/>
      <c r="D226" s="289"/>
      <c r="E226" s="289"/>
      <c r="F226" s="289"/>
      <c r="G226" s="289"/>
      <c r="H226" s="278"/>
      <c r="I226" s="286"/>
      <c r="J226" s="287"/>
      <c r="K226" s="53"/>
      <c r="N226" s="288"/>
      <c r="R226" s="288"/>
      <c r="V226" s="288"/>
      <c r="Z226" s="288"/>
      <c r="AD226" s="288"/>
      <c r="AH226" s="288"/>
      <c r="AO226" s="288"/>
    </row>
    <row r="227" spans="2:41" s="2" customFormat="1" x14ac:dyDescent="0.2">
      <c r="B227" s="53"/>
      <c r="C227" s="53"/>
      <c r="D227" s="289"/>
      <c r="E227" s="289"/>
      <c r="F227" s="289"/>
      <c r="G227" s="289"/>
      <c r="H227" s="278"/>
      <c r="I227" s="286"/>
      <c r="J227" s="287"/>
      <c r="K227" s="53"/>
      <c r="N227" s="288"/>
      <c r="R227" s="288"/>
      <c r="V227" s="288"/>
      <c r="Z227" s="288"/>
      <c r="AD227" s="288"/>
      <c r="AH227" s="288"/>
      <c r="AO227" s="288"/>
    </row>
    <row r="228" spans="2:41" s="2" customFormat="1" x14ac:dyDescent="0.2">
      <c r="B228" s="53"/>
      <c r="C228" s="53"/>
      <c r="D228" s="53"/>
      <c r="E228" s="53"/>
      <c r="F228" s="53"/>
      <c r="G228" s="290"/>
      <c r="H228" s="291"/>
      <c r="I228" s="292"/>
      <c r="J228" s="292"/>
      <c r="K228" s="53"/>
      <c r="N228" s="288"/>
      <c r="R228" s="288"/>
      <c r="V228" s="288"/>
      <c r="Z228" s="288"/>
      <c r="AD228" s="288"/>
      <c r="AH228" s="288"/>
      <c r="AO228" s="288"/>
    </row>
    <row r="229" spans="2:41" s="2" customFormat="1" x14ac:dyDescent="0.2">
      <c r="H229" s="288"/>
      <c r="N229" s="288"/>
      <c r="R229" s="288"/>
      <c r="V229" s="288"/>
      <c r="Z229" s="288"/>
      <c r="AD229" s="288"/>
      <c r="AH229" s="288"/>
      <c r="AO229" s="288"/>
    </row>
    <row r="230" spans="2:41" s="2" customFormat="1" x14ac:dyDescent="0.2">
      <c r="H230" s="288"/>
      <c r="N230" s="288"/>
      <c r="R230" s="288"/>
      <c r="V230" s="288"/>
      <c r="Z230" s="288"/>
      <c r="AD230" s="288"/>
      <c r="AH230" s="288"/>
      <c r="AO230" s="288"/>
    </row>
    <row r="231" spans="2:41" s="2" customFormat="1" x14ac:dyDescent="0.2">
      <c r="H231" s="288"/>
      <c r="N231" s="288"/>
      <c r="R231" s="288"/>
      <c r="V231" s="288"/>
      <c r="Z231" s="288"/>
      <c r="AD231" s="288"/>
      <c r="AH231" s="288"/>
      <c r="AO231" s="288"/>
    </row>
    <row r="232" spans="2:41" s="2" customFormat="1" x14ac:dyDescent="0.2">
      <c r="H232" s="288"/>
      <c r="N232" s="288"/>
      <c r="R232" s="288"/>
      <c r="V232" s="288"/>
      <c r="Z232" s="288"/>
      <c r="AD232" s="288"/>
      <c r="AH232" s="288"/>
      <c r="AO232" s="288"/>
    </row>
    <row r="233" spans="2:41" s="2" customFormat="1" x14ac:dyDescent="0.2">
      <c r="H233" s="288"/>
      <c r="N233" s="288"/>
      <c r="R233" s="288"/>
      <c r="V233" s="288"/>
      <c r="Z233" s="288"/>
      <c r="AD233" s="288"/>
      <c r="AH233" s="288"/>
      <c r="AO233" s="288"/>
    </row>
    <row r="234" spans="2:41" s="2" customFormat="1" x14ac:dyDescent="0.2">
      <c r="H234" s="288"/>
      <c r="N234" s="288"/>
      <c r="R234" s="288"/>
      <c r="V234" s="288"/>
      <c r="Z234" s="288"/>
      <c r="AD234" s="288"/>
      <c r="AH234" s="288"/>
      <c r="AO234" s="288"/>
    </row>
    <row r="235" spans="2:41" s="2" customFormat="1" x14ac:dyDescent="0.2">
      <c r="H235" s="288"/>
      <c r="N235" s="288"/>
      <c r="R235" s="288"/>
      <c r="V235" s="288"/>
      <c r="Z235" s="288"/>
      <c r="AD235" s="288"/>
      <c r="AH235" s="288"/>
      <c r="AO235" s="288"/>
    </row>
    <row r="236" spans="2:41" s="2" customFormat="1" x14ac:dyDescent="0.2">
      <c r="H236" s="288"/>
      <c r="N236" s="288"/>
      <c r="R236" s="288"/>
      <c r="V236" s="288"/>
      <c r="Z236" s="288"/>
      <c r="AD236" s="288"/>
      <c r="AH236" s="288"/>
      <c r="AO236" s="288"/>
    </row>
    <row r="237" spans="2:41" s="2" customFormat="1" x14ac:dyDescent="0.2">
      <c r="H237" s="288"/>
      <c r="N237" s="288"/>
      <c r="R237" s="288"/>
      <c r="V237" s="288"/>
      <c r="Z237" s="288"/>
      <c r="AD237" s="288"/>
      <c r="AH237" s="288"/>
      <c r="AO237" s="288"/>
    </row>
    <row r="238" spans="2:41" s="2" customFormat="1" x14ac:dyDescent="0.2">
      <c r="H238" s="288"/>
      <c r="N238" s="288"/>
      <c r="R238" s="288"/>
      <c r="V238" s="288"/>
      <c r="Z238" s="288"/>
      <c r="AD238" s="288"/>
      <c r="AH238" s="288"/>
      <c r="AO238" s="288"/>
    </row>
    <row r="239" spans="2:41" s="2" customFormat="1" x14ac:dyDescent="0.2">
      <c r="H239" s="288"/>
      <c r="N239" s="288"/>
      <c r="R239" s="288"/>
      <c r="V239" s="288"/>
      <c r="Z239" s="288"/>
      <c r="AD239" s="288"/>
      <c r="AH239" s="288"/>
      <c r="AO239" s="288"/>
    </row>
    <row r="240" spans="2:41" s="2" customFormat="1" x14ac:dyDescent="0.2">
      <c r="H240" s="288"/>
      <c r="N240" s="288"/>
      <c r="R240" s="288"/>
      <c r="V240" s="288"/>
      <c r="Z240" s="288"/>
      <c r="AD240" s="288"/>
      <c r="AH240" s="288"/>
      <c r="AO240" s="288"/>
    </row>
    <row r="241" spans="8:41" s="2" customFormat="1" x14ac:dyDescent="0.2">
      <c r="H241" s="288"/>
      <c r="N241" s="288"/>
      <c r="R241" s="288"/>
      <c r="V241" s="288"/>
      <c r="Z241" s="288"/>
      <c r="AD241" s="288"/>
      <c r="AH241" s="288"/>
      <c r="AO241" s="288"/>
    </row>
    <row r="242" spans="8:41" s="2" customFormat="1" x14ac:dyDescent="0.2">
      <c r="H242" s="288"/>
      <c r="N242" s="288"/>
      <c r="R242" s="288"/>
      <c r="V242" s="288"/>
      <c r="Z242" s="288"/>
      <c r="AD242" s="288"/>
      <c r="AH242" s="288"/>
      <c r="AO242" s="288"/>
    </row>
    <row r="243" spans="8:41" s="2" customFormat="1" x14ac:dyDescent="0.2">
      <c r="H243" s="288"/>
      <c r="N243" s="288"/>
      <c r="R243" s="288"/>
      <c r="V243" s="288"/>
      <c r="Z243" s="288"/>
      <c r="AD243" s="288"/>
      <c r="AH243" s="288"/>
      <c r="AO243" s="288"/>
    </row>
    <row r="244" spans="8:41" s="2" customFormat="1" x14ac:dyDescent="0.2">
      <c r="H244" s="288"/>
      <c r="N244" s="288"/>
      <c r="R244" s="288"/>
      <c r="V244" s="288"/>
      <c r="Z244" s="288"/>
      <c r="AD244" s="288"/>
      <c r="AH244" s="288"/>
      <c r="AO244" s="288"/>
    </row>
    <row r="245" spans="8:41" s="2" customFormat="1" x14ac:dyDescent="0.2">
      <c r="H245" s="288"/>
      <c r="N245" s="288"/>
      <c r="R245" s="288"/>
      <c r="V245" s="288"/>
      <c r="Z245" s="288"/>
      <c r="AD245" s="288"/>
      <c r="AH245" s="288"/>
      <c r="AO245" s="288"/>
    </row>
    <row r="246" spans="8:41" s="2" customFormat="1" x14ac:dyDescent="0.2">
      <c r="H246" s="288"/>
      <c r="N246" s="288"/>
      <c r="R246" s="288"/>
      <c r="V246" s="288"/>
      <c r="Z246" s="288"/>
      <c r="AD246" s="288"/>
      <c r="AH246" s="288"/>
      <c r="AO246" s="288"/>
    </row>
    <row r="247" spans="8:41" s="2" customFormat="1" x14ac:dyDescent="0.2">
      <c r="H247" s="288"/>
      <c r="N247" s="288"/>
      <c r="R247" s="288"/>
      <c r="V247" s="288"/>
      <c r="Z247" s="288"/>
      <c r="AD247" s="288"/>
      <c r="AH247" s="288"/>
      <c r="AO247" s="288"/>
    </row>
    <row r="248" spans="8:41" s="2" customFormat="1" x14ac:dyDescent="0.2">
      <c r="H248" s="288"/>
      <c r="N248" s="288"/>
      <c r="R248" s="288"/>
      <c r="V248" s="288"/>
      <c r="Z248" s="288"/>
      <c r="AD248" s="288"/>
      <c r="AH248" s="288"/>
      <c r="AO248" s="288"/>
    </row>
    <row r="249" spans="8:41" s="2" customFormat="1" x14ac:dyDescent="0.2">
      <c r="H249" s="288"/>
      <c r="N249" s="288"/>
      <c r="R249" s="288"/>
      <c r="V249" s="288"/>
      <c r="Z249" s="288"/>
      <c r="AD249" s="288"/>
      <c r="AH249" s="288"/>
      <c r="AO249" s="288"/>
    </row>
    <row r="250" spans="8:41" s="2" customFormat="1" x14ac:dyDescent="0.2">
      <c r="H250" s="288"/>
      <c r="N250" s="288"/>
      <c r="R250" s="288"/>
      <c r="V250" s="288"/>
      <c r="Z250" s="288"/>
      <c r="AD250" s="288"/>
      <c r="AH250" s="288"/>
      <c r="AO250" s="288"/>
    </row>
    <row r="251" spans="8:41" s="2" customFormat="1" x14ac:dyDescent="0.2">
      <c r="H251" s="288"/>
      <c r="N251" s="288"/>
      <c r="R251" s="288"/>
      <c r="V251" s="288"/>
      <c r="Z251" s="288"/>
      <c r="AD251" s="288"/>
      <c r="AH251" s="288"/>
      <c r="AO251" s="288"/>
    </row>
    <row r="252" spans="8:41" s="2" customFormat="1" x14ac:dyDescent="0.2">
      <c r="H252" s="288"/>
      <c r="N252" s="288"/>
      <c r="R252" s="288"/>
      <c r="V252" s="288"/>
      <c r="Z252" s="288"/>
      <c r="AD252" s="288"/>
      <c r="AH252" s="288"/>
      <c r="AO252" s="288"/>
    </row>
    <row r="253" spans="8:41" s="2" customFormat="1" x14ac:dyDescent="0.2">
      <c r="H253" s="288"/>
      <c r="N253" s="288"/>
      <c r="R253" s="288"/>
      <c r="V253" s="288"/>
      <c r="Z253" s="288"/>
      <c r="AD253" s="288"/>
      <c r="AH253" s="288"/>
      <c r="AO253" s="288"/>
    </row>
    <row r="254" spans="8:41" s="2" customFormat="1" x14ac:dyDescent="0.2">
      <c r="H254" s="288"/>
      <c r="N254" s="288"/>
      <c r="R254" s="288"/>
      <c r="V254" s="288"/>
      <c r="Z254" s="288"/>
      <c r="AD254" s="288"/>
      <c r="AH254" s="288"/>
      <c r="AO254" s="288"/>
    </row>
    <row r="255" spans="8:41" s="2" customFormat="1" x14ac:dyDescent="0.2">
      <c r="H255" s="288"/>
      <c r="N255" s="288"/>
      <c r="R255" s="288"/>
      <c r="V255" s="288"/>
      <c r="Z255" s="288"/>
      <c r="AD255" s="288"/>
      <c r="AH255" s="288"/>
      <c r="AO255" s="288"/>
    </row>
    <row r="256" spans="8:41" s="2" customFormat="1" x14ac:dyDescent="0.2">
      <c r="H256" s="288"/>
      <c r="N256" s="288"/>
      <c r="R256" s="288"/>
      <c r="V256" s="288"/>
      <c r="Z256" s="288"/>
      <c r="AD256" s="288"/>
      <c r="AH256" s="288"/>
      <c r="AO256" s="288"/>
    </row>
    <row r="257" spans="8:41" s="2" customFormat="1" x14ac:dyDescent="0.2">
      <c r="H257" s="288"/>
      <c r="N257" s="288"/>
      <c r="R257" s="288"/>
      <c r="V257" s="288"/>
      <c r="Z257" s="288"/>
      <c r="AD257" s="288"/>
      <c r="AH257" s="288"/>
      <c r="AO257" s="288"/>
    </row>
    <row r="258" spans="8:41" s="2" customFormat="1" x14ac:dyDescent="0.2">
      <c r="H258" s="288"/>
      <c r="N258" s="288"/>
      <c r="R258" s="288"/>
      <c r="V258" s="288"/>
      <c r="Z258" s="288"/>
      <c r="AD258" s="288"/>
      <c r="AH258" s="288"/>
      <c r="AO258" s="288"/>
    </row>
    <row r="259" spans="8:41" s="2" customFormat="1" x14ac:dyDescent="0.2">
      <c r="H259" s="288"/>
      <c r="N259" s="288"/>
      <c r="R259" s="288"/>
      <c r="V259" s="288"/>
      <c r="Z259" s="288"/>
      <c r="AD259" s="288"/>
      <c r="AH259" s="288"/>
      <c r="AO259" s="288"/>
    </row>
    <row r="260" spans="8:41" s="2" customFormat="1" x14ac:dyDescent="0.2">
      <c r="H260" s="288"/>
      <c r="N260" s="288"/>
      <c r="R260" s="288"/>
      <c r="V260" s="288"/>
      <c r="Z260" s="288"/>
      <c r="AD260" s="288"/>
      <c r="AH260" s="288"/>
      <c r="AO260" s="288"/>
    </row>
    <row r="261" spans="8:41" s="2" customFormat="1" x14ac:dyDescent="0.2">
      <c r="H261" s="288"/>
      <c r="N261" s="288"/>
      <c r="R261" s="288"/>
      <c r="V261" s="288"/>
      <c r="Z261" s="288"/>
      <c r="AD261" s="288"/>
      <c r="AH261" s="288"/>
      <c r="AO261" s="288"/>
    </row>
    <row r="262" spans="8:41" s="2" customFormat="1" x14ac:dyDescent="0.2">
      <c r="H262" s="288"/>
      <c r="N262" s="288"/>
      <c r="R262" s="288"/>
      <c r="V262" s="288"/>
      <c r="Z262" s="288"/>
      <c r="AD262" s="288"/>
      <c r="AH262" s="288"/>
      <c r="AO262" s="288"/>
    </row>
    <row r="263" spans="8:41" s="2" customFormat="1" x14ac:dyDescent="0.2">
      <c r="H263" s="288"/>
      <c r="N263" s="288"/>
      <c r="R263" s="288"/>
      <c r="V263" s="288"/>
      <c r="Z263" s="288"/>
      <c r="AD263" s="288"/>
      <c r="AH263" s="288"/>
      <c r="AO263" s="288"/>
    </row>
    <row r="264" spans="8:41" s="2" customFormat="1" x14ac:dyDescent="0.2">
      <c r="H264" s="288"/>
      <c r="N264" s="288"/>
      <c r="R264" s="288"/>
      <c r="V264" s="288"/>
      <c r="Z264" s="288"/>
      <c r="AD264" s="288"/>
      <c r="AH264" s="288"/>
      <c r="AO264" s="288"/>
    </row>
    <row r="265" spans="8:41" s="2" customFormat="1" x14ac:dyDescent="0.2">
      <c r="H265" s="288"/>
      <c r="N265" s="288"/>
      <c r="R265" s="288"/>
      <c r="V265" s="288"/>
      <c r="Z265" s="288"/>
      <c r="AD265" s="288"/>
      <c r="AH265" s="288"/>
      <c r="AO265" s="288"/>
    </row>
    <row r="266" spans="8:41" s="2" customFormat="1" x14ac:dyDescent="0.2">
      <c r="H266" s="288"/>
      <c r="N266" s="288"/>
      <c r="R266" s="288"/>
      <c r="V266" s="288"/>
      <c r="Z266" s="288"/>
      <c r="AD266" s="288"/>
      <c r="AH266" s="288"/>
      <c r="AO266" s="288"/>
    </row>
    <row r="267" spans="8:41" s="2" customFormat="1" x14ac:dyDescent="0.2">
      <c r="H267" s="288"/>
      <c r="N267" s="288"/>
      <c r="R267" s="288"/>
      <c r="V267" s="288"/>
      <c r="Z267" s="288"/>
      <c r="AD267" s="288"/>
      <c r="AH267" s="288"/>
      <c r="AO267" s="288"/>
    </row>
    <row r="268" spans="8:41" s="2" customFormat="1" x14ac:dyDescent="0.2">
      <c r="H268" s="288"/>
      <c r="N268" s="288"/>
      <c r="R268" s="288"/>
      <c r="V268" s="288"/>
      <c r="Z268" s="288"/>
      <c r="AD268" s="288"/>
      <c r="AH268" s="288"/>
      <c r="AO268" s="288"/>
    </row>
    <row r="269" spans="8:41" s="2" customFormat="1" x14ac:dyDescent="0.2">
      <c r="H269" s="288"/>
      <c r="N269" s="288"/>
      <c r="R269" s="288"/>
      <c r="V269" s="288"/>
      <c r="Z269" s="288"/>
      <c r="AD269" s="288"/>
      <c r="AH269" s="288"/>
      <c r="AO269" s="288"/>
    </row>
    <row r="270" spans="8:41" s="2" customFormat="1" x14ac:dyDescent="0.2">
      <c r="H270" s="288"/>
      <c r="N270" s="288"/>
      <c r="R270" s="288"/>
      <c r="V270" s="288"/>
      <c r="Z270" s="288"/>
      <c r="AD270" s="288"/>
      <c r="AH270" s="288"/>
      <c r="AO270" s="288"/>
    </row>
    <row r="271" spans="8:41" s="2" customFormat="1" x14ac:dyDescent="0.2">
      <c r="H271" s="288"/>
      <c r="N271" s="288"/>
      <c r="R271" s="288"/>
      <c r="V271" s="288"/>
      <c r="Z271" s="288"/>
      <c r="AD271" s="288"/>
      <c r="AH271" s="288"/>
      <c r="AO271" s="288"/>
    </row>
    <row r="272" spans="8:41" s="2" customFormat="1" x14ac:dyDescent="0.2">
      <c r="H272" s="288"/>
      <c r="N272" s="288"/>
      <c r="R272" s="288"/>
      <c r="V272" s="288"/>
      <c r="Z272" s="288"/>
      <c r="AD272" s="288"/>
      <c r="AH272" s="288"/>
      <c r="AO272" s="288"/>
    </row>
    <row r="273" spans="8:41" s="2" customFormat="1" x14ac:dyDescent="0.2">
      <c r="H273" s="288"/>
      <c r="N273" s="288"/>
      <c r="R273" s="288"/>
      <c r="V273" s="288"/>
      <c r="Z273" s="288"/>
      <c r="AD273" s="288"/>
      <c r="AH273" s="288"/>
      <c r="AO273" s="288"/>
    </row>
    <row r="274" spans="8:41" s="2" customFormat="1" x14ac:dyDescent="0.2">
      <c r="H274" s="288"/>
      <c r="N274" s="288"/>
      <c r="R274" s="288"/>
      <c r="V274" s="288"/>
      <c r="Z274" s="288"/>
      <c r="AD274" s="288"/>
      <c r="AH274" s="288"/>
      <c r="AO274" s="288"/>
    </row>
    <row r="275" spans="8:41" s="2" customFormat="1" x14ac:dyDescent="0.2">
      <c r="H275" s="288"/>
      <c r="N275" s="288"/>
      <c r="R275" s="288"/>
      <c r="V275" s="288"/>
      <c r="Z275" s="288"/>
      <c r="AD275" s="288"/>
      <c r="AH275" s="288"/>
      <c r="AO275" s="288"/>
    </row>
    <row r="276" spans="8:41" s="2" customFormat="1" x14ac:dyDescent="0.2">
      <c r="H276" s="288"/>
      <c r="N276" s="288"/>
      <c r="R276" s="288"/>
      <c r="V276" s="288"/>
      <c r="Z276" s="288"/>
      <c r="AD276" s="288"/>
      <c r="AH276" s="288"/>
      <c r="AO276" s="288"/>
    </row>
    <row r="277" spans="8:41" s="2" customFormat="1" x14ac:dyDescent="0.2">
      <c r="H277" s="288"/>
      <c r="N277" s="288"/>
      <c r="R277" s="288"/>
      <c r="V277" s="288"/>
      <c r="Z277" s="288"/>
      <c r="AD277" s="288"/>
      <c r="AH277" s="288"/>
      <c r="AO277" s="288"/>
    </row>
    <row r="278" spans="8:41" s="2" customFormat="1" x14ac:dyDescent="0.2">
      <c r="H278" s="288"/>
      <c r="N278" s="288"/>
      <c r="R278" s="288"/>
      <c r="V278" s="288"/>
      <c r="Z278" s="288"/>
      <c r="AD278" s="288"/>
      <c r="AH278" s="288"/>
      <c r="AO278" s="288"/>
    </row>
    <row r="279" spans="8:41" s="2" customFormat="1" x14ac:dyDescent="0.2">
      <c r="H279" s="288"/>
      <c r="N279" s="288"/>
      <c r="R279" s="288"/>
      <c r="V279" s="288"/>
      <c r="Z279" s="288"/>
      <c r="AD279" s="288"/>
      <c r="AH279" s="288"/>
      <c r="AO279" s="288"/>
    </row>
    <row r="280" spans="8:41" s="2" customFormat="1" x14ac:dyDescent="0.2">
      <c r="H280" s="288"/>
      <c r="N280" s="288"/>
      <c r="R280" s="288"/>
      <c r="V280" s="288"/>
      <c r="Z280" s="288"/>
      <c r="AD280" s="288"/>
      <c r="AH280" s="288"/>
      <c r="AO280" s="288"/>
    </row>
    <row r="281" spans="8:41" s="2" customFormat="1" x14ac:dyDescent="0.2">
      <c r="H281" s="288"/>
      <c r="N281" s="288"/>
      <c r="R281" s="288"/>
      <c r="V281" s="288"/>
      <c r="Z281" s="288"/>
      <c r="AD281" s="288"/>
      <c r="AH281" s="288"/>
      <c r="AO281" s="288"/>
    </row>
    <row r="282" spans="8:41" s="2" customFormat="1" x14ac:dyDescent="0.2">
      <c r="H282" s="288"/>
      <c r="N282" s="288"/>
      <c r="R282" s="288"/>
      <c r="V282" s="288"/>
      <c r="Z282" s="288"/>
      <c r="AD282" s="288"/>
      <c r="AH282" s="288"/>
      <c r="AO282" s="288"/>
    </row>
    <row r="283" spans="8:41" s="2" customFormat="1" x14ac:dyDescent="0.2">
      <c r="H283" s="288"/>
      <c r="N283" s="288"/>
      <c r="R283" s="288"/>
      <c r="V283" s="288"/>
      <c r="Z283" s="288"/>
      <c r="AD283" s="288"/>
      <c r="AH283" s="288"/>
      <c r="AO283" s="288"/>
    </row>
    <row r="284" spans="8:41" s="2" customFormat="1" x14ac:dyDescent="0.2">
      <c r="H284" s="288"/>
      <c r="N284" s="288"/>
      <c r="R284" s="288"/>
      <c r="V284" s="288"/>
      <c r="Z284" s="288"/>
      <c r="AD284" s="288"/>
      <c r="AH284" s="288"/>
      <c r="AO284" s="288"/>
    </row>
    <row r="285" spans="8:41" s="2" customFormat="1" x14ac:dyDescent="0.2">
      <c r="H285" s="288"/>
      <c r="N285" s="288"/>
      <c r="R285" s="288"/>
      <c r="V285" s="288"/>
      <c r="Z285" s="288"/>
      <c r="AD285" s="288"/>
      <c r="AH285" s="288"/>
      <c r="AO285" s="288"/>
    </row>
    <row r="286" spans="8:41" s="2" customFormat="1" x14ac:dyDescent="0.2">
      <c r="H286" s="288"/>
      <c r="N286" s="288"/>
      <c r="R286" s="288"/>
      <c r="V286" s="288"/>
      <c r="Z286" s="288"/>
      <c r="AD286" s="288"/>
      <c r="AH286" s="288"/>
      <c r="AO286" s="288"/>
    </row>
    <row r="287" spans="8:41" s="2" customFormat="1" x14ac:dyDescent="0.2">
      <c r="H287" s="288"/>
      <c r="N287" s="288"/>
      <c r="R287" s="288"/>
      <c r="V287" s="288"/>
      <c r="Z287" s="288"/>
      <c r="AD287" s="288"/>
      <c r="AH287" s="288"/>
      <c r="AO287" s="288"/>
    </row>
    <row r="288" spans="8:41" s="2" customFormat="1" x14ac:dyDescent="0.2">
      <c r="H288" s="288"/>
      <c r="N288" s="288"/>
      <c r="R288" s="288"/>
      <c r="V288" s="288"/>
      <c r="Z288" s="288"/>
      <c r="AD288" s="288"/>
      <c r="AH288" s="288"/>
      <c r="AO288" s="288"/>
    </row>
    <row r="289" spans="8:41" s="2" customFormat="1" x14ac:dyDescent="0.2">
      <c r="H289" s="288"/>
      <c r="N289" s="288"/>
      <c r="R289" s="288"/>
      <c r="V289" s="288"/>
      <c r="Z289" s="288"/>
      <c r="AD289" s="288"/>
      <c r="AH289" s="288"/>
      <c r="AO289" s="288"/>
    </row>
    <row r="290" spans="8:41" s="2" customFormat="1" x14ac:dyDescent="0.2">
      <c r="H290" s="288"/>
      <c r="N290" s="288"/>
      <c r="R290" s="288"/>
      <c r="V290" s="288"/>
      <c r="Z290" s="288"/>
      <c r="AD290" s="288"/>
      <c r="AH290" s="288"/>
      <c r="AO290" s="288"/>
    </row>
    <row r="291" spans="8:41" s="2" customFormat="1" x14ac:dyDescent="0.2">
      <c r="H291" s="288"/>
      <c r="N291" s="288"/>
      <c r="R291" s="288"/>
      <c r="V291" s="288"/>
      <c r="Z291" s="288"/>
      <c r="AD291" s="288"/>
      <c r="AH291" s="288"/>
      <c r="AO291" s="288"/>
    </row>
    <row r="292" spans="8:41" s="2" customFormat="1" x14ac:dyDescent="0.2">
      <c r="H292" s="288"/>
      <c r="N292" s="288"/>
      <c r="R292" s="288"/>
      <c r="V292" s="288"/>
      <c r="Z292" s="288"/>
      <c r="AD292" s="288"/>
      <c r="AH292" s="288"/>
      <c r="AO292" s="288"/>
    </row>
    <row r="293" spans="8:41" s="2" customFormat="1" x14ac:dyDescent="0.2">
      <c r="H293" s="288"/>
      <c r="N293" s="288"/>
      <c r="R293" s="288"/>
      <c r="V293" s="288"/>
      <c r="Z293" s="288"/>
      <c r="AD293" s="288"/>
      <c r="AH293" s="288"/>
      <c r="AO293" s="288"/>
    </row>
    <row r="294" spans="8:41" s="2" customFormat="1" x14ac:dyDescent="0.2">
      <c r="H294" s="288"/>
      <c r="N294" s="288"/>
      <c r="R294" s="288"/>
      <c r="V294" s="288"/>
      <c r="Z294" s="288"/>
      <c r="AD294" s="288"/>
      <c r="AH294" s="288"/>
      <c r="AO294" s="288"/>
    </row>
    <row r="295" spans="8:41" s="2" customFormat="1" x14ac:dyDescent="0.2">
      <c r="H295" s="288"/>
      <c r="N295" s="288"/>
      <c r="R295" s="288"/>
      <c r="V295" s="288"/>
      <c r="Z295" s="288"/>
      <c r="AD295" s="288"/>
      <c r="AH295" s="288"/>
      <c r="AO295" s="288"/>
    </row>
    <row r="296" spans="8:41" s="2" customFormat="1" x14ac:dyDescent="0.2">
      <c r="H296" s="288"/>
      <c r="N296" s="288"/>
      <c r="R296" s="288"/>
      <c r="V296" s="288"/>
      <c r="Z296" s="288"/>
      <c r="AD296" s="288"/>
      <c r="AH296" s="288"/>
      <c r="AO296" s="288"/>
    </row>
    <row r="297" spans="8:41" s="2" customFormat="1" x14ac:dyDescent="0.2">
      <c r="H297" s="288"/>
      <c r="N297" s="288"/>
      <c r="R297" s="288"/>
      <c r="V297" s="288"/>
      <c r="Z297" s="288"/>
      <c r="AD297" s="288"/>
      <c r="AH297" s="288"/>
      <c r="AO297" s="288"/>
    </row>
    <row r="298" spans="8:41" s="2" customFormat="1" x14ac:dyDescent="0.2">
      <c r="H298" s="288"/>
      <c r="N298" s="288"/>
      <c r="R298" s="288"/>
      <c r="V298" s="288"/>
      <c r="Z298" s="288"/>
      <c r="AD298" s="288"/>
      <c r="AH298" s="288"/>
      <c r="AO298" s="288"/>
    </row>
    <row r="299" spans="8:41" s="2" customFormat="1" x14ac:dyDescent="0.2">
      <c r="H299" s="288"/>
      <c r="N299" s="288"/>
      <c r="R299" s="288"/>
      <c r="V299" s="288"/>
      <c r="Z299" s="288"/>
      <c r="AD299" s="288"/>
      <c r="AH299" s="288"/>
      <c r="AO299" s="288"/>
    </row>
    <row r="300" spans="8:41" s="2" customFormat="1" x14ac:dyDescent="0.2">
      <c r="H300" s="288"/>
      <c r="N300" s="288"/>
      <c r="R300" s="288"/>
      <c r="V300" s="288"/>
      <c r="Z300" s="288"/>
      <c r="AD300" s="288"/>
      <c r="AH300" s="288"/>
      <c r="AO300" s="288"/>
    </row>
    <row r="301" spans="8:41" s="2" customFormat="1" x14ac:dyDescent="0.2">
      <c r="H301" s="288"/>
      <c r="N301" s="288"/>
      <c r="R301" s="288"/>
      <c r="V301" s="288"/>
      <c r="Z301" s="288"/>
      <c r="AD301" s="288"/>
      <c r="AH301" s="288"/>
      <c r="AO301" s="288"/>
    </row>
    <row r="302" spans="8:41" s="2" customFormat="1" x14ac:dyDescent="0.2">
      <c r="H302" s="288"/>
      <c r="N302" s="288"/>
      <c r="R302" s="288"/>
      <c r="V302" s="288"/>
      <c r="Z302" s="288"/>
      <c r="AD302" s="288"/>
      <c r="AH302" s="288"/>
      <c r="AO302" s="288"/>
    </row>
    <row r="303" spans="8:41" s="2" customFormat="1" x14ac:dyDescent="0.2">
      <c r="H303" s="288"/>
      <c r="N303" s="288"/>
      <c r="R303" s="288"/>
      <c r="V303" s="288"/>
      <c r="Z303" s="288"/>
      <c r="AD303" s="288"/>
      <c r="AH303" s="288"/>
      <c r="AO303" s="288"/>
    </row>
    <row r="304" spans="8:41" s="2" customFormat="1" x14ac:dyDescent="0.2">
      <c r="H304" s="288"/>
      <c r="N304" s="288"/>
      <c r="R304" s="288"/>
      <c r="V304" s="288"/>
      <c r="Z304" s="288"/>
      <c r="AD304" s="288"/>
      <c r="AH304" s="288"/>
      <c r="AO304" s="288"/>
    </row>
    <row r="305" spans="8:41" s="2" customFormat="1" x14ac:dyDescent="0.2">
      <c r="H305" s="288"/>
      <c r="N305" s="288"/>
      <c r="R305" s="288"/>
      <c r="V305" s="288"/>
      <c r="Z305" s="288"/>
      <c r="AD305" s="288"/>
      <c r="AH305" s="288"/>
      <c r="AO305" s="288"/>
    </row>
    <row r="306" spans="8:41" s="2" customFormat="1" x14ac:dyDescent="0.2">
      <c r="H306" s="288"/>
      <c r="N306" s="288"/>
      <c r="R306" s="288"/>
      <c r="V306" s="288"/>
      <c r="Z306" s="288"/>
      <c r="AD306" s="288"/>
      <c r="AH306" s="288"/>
      <c r="AO306" s="288"/>
    </row>
    <row r="307" spans="8:41" s="2" customFormat="1" x14ac:dyDescent="0.2">
      <c r="H307" s="288"/>
      <c r="N307" s="288"/>
      <c r="R307" s="288"/>
      <c r="V307" s="288"/>
      <c r="Z307" s="288"/>
      <c r="AD307" s="288"/>
      <c r="AH307" s="288"/>
      <c r="AO307" s="288"/>
    </row>
    <row r="308" spans="8:41" s="2" customFormat="1" x14ac:dyDescent="0.2">
      <c r="H308" s="288"/>
      <c r="N308" s="288"/>
      <c r="R308" s="288"/>
      <c r="V308" s="288"/>
      <c r="Z308" s="288"/>
      <c r="AD308" s="288"/>
      <c r="AH308" s="288"/>
      <c r="AO308" s="288"/>
    </row>
    <row r="309" spans="8:41" s="2" customFormat="1" x14ac:dyDescent="0.2">
      <c r="H309" s="288"/>
      <c r="N309" s="288"/>
      <c r="R309" s="288"/>
      <c r="V309" s="288"/>
      <c r="Z309" s="288"/>
      <c r="AD309" s="288"/>
      <c r="AH309" s="288"/>
      <c r="AO309" s="288"/>
    </row>
    <row r="310" spans="8:41" s="2" customFormat="1" x14ac:dyDescent="0.2">
      <c r="H310" s="288"/>
      <c r="N310" s="288"/>
      <c r="R310" s="288"/>
      <c r="V310" s="288"/>
      <c r="Z310" s="288"/>
      <c r="AD310" s="288"/>
      <c r="AH310" s="288"/>
      <c r="AO310" s="288"/>
    </row>
    <row r="311" spans="8:41" s="2" customFormat="1" x14ac:dyDescent="0.2">
      <c r="H311" s="288"/>
      <c r="N311" s="288"/>
      <c r="R311" s="288"/>
      <c r="V311" s="288"/>
      <c r="Z311" s="288"/>
      <c r="AD311" s="288"/>
      <c r="AH311" s="288"/>
      <c r="AO311" s="288"/>
    </row>
    <row r="312" spans="8:41" s="2" customFormat="1" x14ac:dyDescent="0.2">
      <c r="H312" s="288"/>
      <c r="N312" s="288"/>
      <c r="R312" s="288"/>
      <c r="V312" s="288"/>
      <c r="Z312" s="288"/>
      <c r="AD312" s="288"/>
      <c r="AH312" s="288"/>
      <c r="AO312" s="288"/>
    </row>
    <row r="313" spans="8:41" s="2" customFormat="1" x14ac:dyDescent="0.2">
      <c r="H313" s="288"/>
      <c r="N313" s="288"/>
      <c r="R313" s="288"/>
      <c r="V313" s="288"/>
      <c r="Z313" s="288"/>
      <c r="AD313" s="288"/>
      <c r="AH313" s="288"/>
      <c r="AO313" s="288"/>
    </row>
    <row r="314" spans="8:41" s="2" customFormat="1" x14ac:dyDescent="0.2">
      <c r="H314" s="288"/>
      <c r="N314" s="288"/>
      <c r="R314" s="288"/>
      <c r="V314" s="288"/>
      <c r="Z314" s="288"/>
      <c r="AD314" s="288"/>
      <c r="AH314" s="288"/>
      <c r="AO314" s="288"/>
    </row>
    <row r="315" spans="8:41" s="2" customFormat="1" x14ac:dyDescent="0.2">
      <c r="H315" s="288"/>
      <c r="N315" s="288"/>
      <c r="R315" s="288"/>
      <c r="V315" s="288"/>
      <c r="Z315" s="288"/>
      <c r="AD315" s="288"/>
      <c r="AH315" s="288"/>
      <c r="AO315" s="288"/>
    </row>
    <row r="316" spans="8:41" s="2" customFormat="1" x14ac:dyDescent="0.2">
      <c r="H316" s="288"/>
      <c r="N316" s="288"/>
      <c r="R316" s="288"/>
      <c r="V316" s="288"/>
      <c r="Z316" s="288"/>
      <c r="AD316" s="288"/>
      <c r="AH316" s="288"/>
      <c r="AO316" s="288"/>
    </row>
    <row r="317" spans="8:41" s="2" customFormat="1" x14ac:dyDescent="0.2">
      <c r="H317" s="288"/>
      <c r="N317" s="288"/>
      <c r="R317" s="288"/>
      <c r="V317" s="288"/>
      <c r="Z317" s="288"/>
      <c r="AD317" s="288"/>
      <c r="AH317" s="288"/>
      <c r="AO317" s="288"/>
    </row>
    <row r="318" spans="8:41" s="2" customFormat="1" x14ac:dyDescent="0.2">
      <c r="H318" s="288"/>
      <c r="N318" s="288"/>
      <c r="R318" s="288"/>
      <c r="V318" s="288"/>
      <c r="Z318" s="288"/>
      <c r="AD318" s="288"/>
      <c r="AH318" s="288"/>
      <c r="AO318" s="288"/>
    </row>
    <row r="319" spans="8:41" s="2" customFormat="1" x14ac:dyDescent="0.2">
      <c r="H319" s="288"/>
      <c r="N319" s="288"/>
      <c r="R319" s="288"/>
      <c r="V319" s="288"/>
      <c r="Z319" s="288"/>
      <c r="AD319" s="288"/>
      <c r="AH319" s="288"/>
      <c r="AO319" s="288"/>
    </row>
    <row r="320" spans="8:41" s="2" customFormat="1" x14ac:dyDescent="0.2">
      <c r="H320" s="288"/>
      <c r="N320" s="288"/>
      <c r="R320" s="288"/>
      <c r="V320" s="288"/>
      <c r="Z320" s="288"/>
      <c r="AD320" s="288"/>
      <c r="AH320" s="288"/>
      <c r="AO320" s="288"/>
    </row>
    <row r="321" spans="8:41" s="2" customFormat="1" x14ac:dyDescent="0.2">
      <c r="H321" s="288"/>
      <c r="N321" s="288"/>
      <c r="R321" s="288"/>
      <c r="V321" s="288"/>
      <c r="Z321" s="288"/>
      <c r="AD321" s="288"/>
      <c r="AH321" s="288"/>
      <c r="AO321" s="288"/>
    </row>
    <row r="322" spans="8:41" s="2" customFormat="1" x14ac:dyDescent="0.2">
      <c r="H322" s="288"/>
      <c r="N322" s="288"/>
      <c r="R322" s="288"/>
      <c r="V322" s="288"/>
      <c r="Z322" s="288"/>
      <c r="AD322" s="288"/>
      <c r="AH322" s="288"/>
      <c r="AO322" s="288"/>
    </row>
    <row r="323" spans="8:41" s="2" customFormat="1" x14ac:dyDescent="0.2">
      <c r="H323" s="288"/>
      <c r="N323" s="288"/>
      <c r="R323" s="288"/>
      <c r="V323" s="288"/>
      <c r="Z323" s="288"/>
      <c r="AD323" s="288"/>
      <c r="AH323" s="288"/>
      <c r="AO323" s="288"/>
    </row>
    <row r="324" spans="8:41" s="2" customFormat="1" x14ac:dyDescent="0.2">
      <c r="H324" s="288"/>
      <c r="N324" s="288"/>
      <c r="R324" s="288"/>
      <c r="V324" s="288"/>
      <c r="Z324" s="288"/>
      <c r="AD324" s="288"/>
      <c r="AH324" s="288"/>
      <c r="AO324" s="288"/>
    </row>
    <row r="325" spans="8:41" s="2" customFormat="1" x14ac:dyDescent="0.2">
      <c r="H325" s="288"/>
      <c r="N325" s="288"/>
      <c r="R325" s="288"/>
      <c r="V325" s="288"/>
      <c r="Z325" s="288"/>
      <c r="AD325" s="288"/>
      <c r="AH325" s="288"/>
      <c r="AO325" s="288"/>
    </row>
    <row r="326" spans="8:41" s="2" customFormat="1" x14ac:dyDescent="0.2">
      <c r="H326" s="288"/>
      <c r="N326" s="288"/>
      <c r="R326" s="288"/>
      <c r="V326" s="288"/>
      <c r="Z326" s="288"/>
      <c r="AD326" s="288"/>
      <c r="AH326" s="288"/>
      <c r="AO326" s="288"/>
    </row>
    <row r="327" spans="8:41" s="2" customFormat="1" x14ac:dyDescent="0.2">
      <c r="H327" s="288"/>
      <c r="N327" s="288"/>
      <c r="R327" s="288"/>
      <c r="V327" s="288"/>
      <c r="Z327" s="288"/>
      <c r="AD327" s="288"/>
      <c r="AH327" s="288"/>
      <c r="AO327" s="288"/>
    </row>
    <row r="328" spans="8:41" s="2" customFormat="1" x14ac:dyDescent="0.2">
      <c r="H328" s="288"/>
      <c r="N328" s="288"/>
      <c r="R328" s="288"/>
      <c r="V328" s="288"/>
      <c r="Z328" s="288"/>
      <c r="AD328" s="288"/>
      <c r="AH328" s="288"/>
      <c r="AO328" s="288"/>
    </row>
    <row r="329" spans="8:41" s="2" customFormat="1" x14ac:dyDescent="0.2">
      <c r="H329" s="288"/>
      <c r="N329" s="288"/>
      <c r="R329" s="288"/>
      <c r="V329" s="288"/>
      <c r="Z329" s="288"/>
      <c r="AD329" s="288"/>
      <c r="AH329" s="288"/>
      <c r="AO329" s="288"/>
    </row>
    <row r="330" spans="8:41" s="2" customFormat="1" x14ac:dyDescent="0.2">
      <c r="H330" s="288"/>
      <c r="N330" s="288"/>
      <c r="R330" s="288"/>
      <c r="V330" s="288"/>
      <c r="Z330" s="288"/>
      <c r="AD330" s="288"/>
      <c r="AH330" s="288"/>
      <c r="AO330" s="288"/>
    </row>
    <row r="331" spans="8:41" s="2" customFormat="1" x14ac:dyDescent="0.2">
      <c r="H331" s="288"/>
      <c r="N331" s="288"/>
      <c r="R331" s="288"/>
      <c r="V331" s="288"/>
      <c r="Z331" s="288"/>
      <c r="AD331" s="288"/>
      <c r="AH331" s="288"/>
      <c r="AO331" s="288"/>
    </row>
    <row r="332" spans="8:41" s="2" customFormat="1" x14ac:dyDescent="0.2">
      <c r="H332" s="288"/>
      <c r="N332" s="288"/>
      <c r="R332" s="288"/>
      <c r="V332" s="288"/>
      <c r="Z332" s="288"/>
      <c r="AD332" s="288"/>
      <c r="AH332" s="288"/>
      <c r="AO332" s="288"/>
    </row>
    <row r="333" spans="8:41" s="2" customFormat="1" x14ac:dyDescent="0.2">
      <c r="H333" s="288"/>
      <c r="N333" s="288"/>
      <c r="R333" s="288"/>
      <c r="V333" s="288"/>
      <c r="Z333" s="288"/>
      <c r="AD333" s="288"/>
      <c r="AH333" s="288"/>
      <c r="AO333" s="288"/>
    </row>
    <row r="334" spans="8:41" s="2" customFormat="1" x14ac:dyDescent="0.2">
      <c r="H334" s="288"/>
      <c r="N334" s="288"/>
      <c r="R334" s="288"/>
      <c r="V334" s="288"/>
      <c r="Z334" s="288"/>
      <c r="AD334" s="288"/>
      <c r="AH334" s="288"/>
      <c r="AO334" s="288"/>
    </row>
    <row r="335" spans="8:41" s="2" customFormat="1" x14ac:dyDescent="0.2">
      <c r="H335" s="288"/>
      <c r="N335" s="288"/>
      <c r="R335" s="288"/>
      <c r="V335" s="288"/>
      <c r="Z335" s="288"/>
      <c r="AD335" s="288"/>
      <c r="AH335" s="288"/>
      <c r="AO335" s="288"/>
    </row>
    <row r="336" spans="8:41" s="2" customFormat="1" x14ac:dyDescent="0.2">
      <c r="H336" s="288"/>
      <c r="N336" s="288"/>
      <c r="R336" s="288"/>
      <c r="V336" s="288"/>
      <c r="Z336" s="288"/>
      <c r="AD336" s="288"/>
      <c r="AH336" s="288"/>
      <c r="AO336" s="288"/>
    </row>
    <row r="337" spans="8:41" s="2" customFormat="1" x14ac:dyDescent="0.2">
      <c r="H337" s="288"/>
      <c r="N337" s="288"/>
      <c r="R337" s="288"/>
      <c r="V337" s="288"/>
      <c r="Z337" s="288"/>
      <c r="AD337" s="288"/>
      <c r="AH337" s="288"/>
      <c r="AO337" s="288"/>
    </row>
    <row r="338" spans="8:41" s="2" customFormat="1" x14ac:dyDescent="0.2">
      <c r="H338" s="288"/>
      <c r="N338" s="288"/>
      <c r="R338" s="288"/>
      <c r="V338" s="288"/>
      <c r="Z338" s="288"/>
      <c r="AD338" s="288"/>
      <c r="AH338" s="288"/>
      <c r="AO338" s="288"/>
    </row>
    <row r="339" spans="8:41" s="2" customFormat="1" x14ac:dyDescent="0.2">
      <c r="H339" s="288"/>
      <c r="N339" s="288"/>
      <c r="R339" s="288"/>
      <c r="V339" s="288"/>
      <c r="Z339" s="288"/>
      <c r="AD339" s="288"/>
      <c r="AH339" s="288"/>
      <c r="AO339" s="288"/>
    </row>
    <row r="340" spans="8:41" s="2" customFormat="1" x14ac:dyDescent="0.2">
      <c r="H340" s="288"/>
      <c r="N340" s="288"/>
      <c r="R340" s="288"/>
      <c r="V340" s="288"/>
      <c r="Z340" s="288"/>
      <c r="AD340" s="288"/>
      <c r="AH340" s="288"/>
      <c r="AO340" s="288"/>
    </row>
    <row r="341" spans="8:41" s="2" customFormat="1" x14ac:dyDescent="0.2">
      <c r="H341" s="288"/>
      <c r="N341" s="288"/>
      <c r="R341" s="288"/>
      <c r="V341" s="288"/>
      <c r="Z341" s="288"/>
      <c r="AD341" s="288"/>
      <c r="AH341" s="288"/>
      <c r="AO341" s="288"/>
    </row>
    <row r="342" spans="8:41" s="2" customFormat="1" x14ac:dyDescent="0.2">
      <c r="H342" s="288"/>
      <c r="N342" s="288"/>
      <c r="R342" s="288"/>
      <c r="V342" s="288"/>
      <c r="Z342" s="288"/>
      <c r="AD342" s="288"/>
      <c r="AH342" s="288"/>
      <c r="AO342" s="288"/>
    </row>
    <row r="343" spans="8:41" s="2" customFormat="1" x14ac:dyDescent="0.2">
      <c r="H343" s="288"/>
      <c r="N343" s="288"/>
      <c r="R343" s="288"/>
      <c r="V343" s="288"/>
      <c r="Z343" s="288"/>
      <c r="AD343" s="288"/>
      <c r="AH343" s="288"/>
      <c r="AO343" s="288"/>
    </row>
    <row r="344" spans="8:41" s="2" customFormat="1" x14ac:dyDescent="0.2">
      <c r="H344" s="288"/>
      <c r="N344" s="288"/>
      <c r="R344" s="288"/>
      <c r="V344" s="288"/>
      <c r="Z344" s="288"/>
      <c r="AD344" s="288"/>
      <c r="AH344" s="288"/>
      <c r="AO344" s="288"/>
    </row>
    <row r="345" spans="8:41" s="2" customFormat="1" x14ac:dyDescent="0.2">
      <c r="H345" s="288"/>
      <c r="N345" s="288"/>
      <c r="R345" s="288"/>
      <c r="V345" s="288"/>
      <c r="Z345" s="288"/>
      <c r="AD345" s="288"/>
      <c r="AH345" s="288"/>
      <c r="AO345" s="288"/>
    </row>
    <row r="346" spans="8:41" s="2" customFormat="1" x14ac:dyDescent="0.2">
      <c r="H346" s="288"/>
      <c r="N346" s="288"/>
      <c r="R346" s="288"/>
      <c r="V346" s="288"/>
      <c r="Z346" s="288"/>
      <c r="AD346" s="288"/>
      <c r="AH346" s="288"/>
      <c r="AO346" s="288"/>
    </row>
    <row r="347" spans="8:41" s="2" customFormat="1" x14ac:dyDescent="0.2">
      <c r="H347" s="288"/>
      <c r="N347" s="288"/>
      <c r="R347" s="288"/>
      <c r="V347" s="288"/>
      <c r="Z347" s="288"/>
      <c r="AD347" s="288"/>
      <c r="AH347" s="288"/>
      <c r="AO347" s="288"/>
    </row>
    <row r="348" spans="8:41" s="2" customFormat="1" x14ac:dyDescent="0.2">
      <c r="H348" s="288"/>
      <c r="N348" s="288"/>
      <c r="R348" s="288"/>
      <c r="V348" s="288"/>
      <c r="Z348" s="288"/>
      <c r="AD348" s="288"/>
      <c r="AH348" s="288"/>
      <c r="AO348" s="288"/>
    </row>
    <row r="349" spans="8:41" s="2" customFormat="1" x14ac:dyDescent="0.2">
      <c r="H349" s="288"/>
      <c r="N349" s="288"/>
      <c r="R349" s="288"/>
      <c r="V349" s="288"/>
      <c r="Z349" s="288"/>
      <c r="AD349" s="288"/>
      <c r="AH349" s="288"/>
      <c r="AO349" s="288"/>
    </row>
    <row r="350" spans="8:41" s="2" customFormat="1" x14ac:dyDescent="0.2">
      <c r="H350" s="288"/>
      <c r="N350" s="288"/>
      <c r="R350" s="288"/>
      <c r="V350" s="288"/>
      <c r="Z350" s="288"/>
      <c r="AD350" s="288"/>
      <c r="AH350" s="288"/>
      <c r="AO350" s="288"/>
    </row>
    <row r="351" spans="8:41" s="2" customFormat="1" x14ac:dyDescent="0.2">
      <c r="H351" s="288"/>
      <c r="N351" s="288"/>
      <c r="R351" s="288"/>
      <c r="V351" s="288"/>
      <c r="Z351" s="288"/>
      <c r="AD351" s="288"/>
      <c r="AH351" s="288"/>
      <c r="AO351" s="288"/>
    </row>
    <row r="352" spans="8:41" s="2" customFormat="1" x14ac:dyDescent="0.2">
      <c r="H352" s="288"/>
      <c r="N352" s="288"/>
      <c r="R352" s="288"/>
      <c r="V352" s="288"/>
      <c r="Z352" s="288"/>
      <c r="AD352" s="288"/>
      <c r="AH352" s="288"/>
      <c r="AO352" s="288"/>
    </row>
    <row r="353" spans="8:41" s="2" customFormat="1" x14ac:dyDescent="0.2">
      <c r="H353" s="288"/>
      <c r="N353" s="288"/>
      <c r="R353" s="288"/>
      <c r="V353" s="288"/>
      <c r="Z353" s="288"/>
      <c r="AD353" s="288"/>
      <c r="AH353" s="288"/>
      <c r="AO353" s="288"/>
    </row>
    <row r="354" spans="8:41" s="2" customFormat="1" x14ac:dyDescent="0.2">
      <c r="H354" s="288"/>
      <c r="N354" s="288"/>
      <c r="R354" s="288"/>
      <c r="V354" s="288"/>
      <c r="Z354" s="288"/>
      <c r="AD354" s="288"/>
      <c r="AH354" s="288"/>
      <c r="AO354" s="288"/>
    </row>
    <row r="355" spans="8:41" s="2" customFormat="1" x14ac:dyDescent="0.2">
      <c r="H355" s="288"/>
      <c r="N355" s="288"/>
      <c r="R355" s="288"/>
      <c r="V355" s="288"/>
      <c r="Z355" s="288"/>
      <c r="AD355" s="288"/>
      <c r="AH355" s="288"/>
      <c r="AO355" s="288"/>
    </row>
    <row r="356" spans="8:41" s="2" customFormat="1" x14ac:dyDescent="0.2">
      <c r="H356" s="288"/>
      <c r="N356" s="288"/>
      <c r="R356" s="288"/>
      <c r="V356" s="288"/>
      <c r="Z356" s="288"/>
      <c r="AD356" s="288"/>
      <c r="AH356" s="288"/>
      <c r="AO356" s="288"/>
    </row>
    <row r="357" spans="8:41" s="2" customFormat="1" x14ac:dyDescent="0.2">
      <c r="H357" s="288"/>
      <c r="N357" s="288"/>
      <c r="R357" s="288"/>
      <c r="V357" s="288"/>
      <c r="Z357" s="288"/>
      <c r="AD357" s="288"/>
      <c r="AH357" s="288"/>
      <c r="AO357" s="288"/>
    </row>
    <row r="358" spans="8:41" s="2" customFormat="1" x14ac:dyDescent="0.2">
      <c r="H358" s="288"/>
      <c r="N358" s="288"/>
      <c r="R358" s="288"/>
      <c r="V358" s="288"/>
      <c r="Z358" s="288"/>
      <c r="AD358" s="288"/>
      <c r="AH358" s="288"/>
      <c r="AO358" s="288"/>
    </row>
    <row r="359" spans="8:41" s="2" customFormat="1" x14ac:dyDescent="0.2">
      <c r="H359" s="288"/>
      <c r="N359" s="288"/>
      <c r="R359" s="288"/>
      <c r="V359" s="288"/>
      <c r="Z359" s="288"/>
      <c r="AD359" s="288"/>
      <c r="AH359" s="288"/>
      <c r="AO359" s="288"/>
    </row>
    <row r="360" spans="8:41" s="2" customFormat="1" x14ac:dyDescent="0.2">
      <c r="H360" s="288"/>
      <c r="N360" s="288"/>
      <c r="R360" s="288"/>
      <c r="V360" s="288"/>
      <c r="Z360" s="288"/>
      <c r="AD360" s="288"/>
      <c r="AH360" s="288"/>
      <c r="AO360" s="288"/>
    </row>
    <row r="361" spans="8:41" s="2" customFormat="1" x14ac:dyDescent="0.2">
      <c r="H361" s="288"/>
      <c r="N361" s="288"/>
      <c r="R361" s="288"/>
      <c r="V361" s="288"/>
      <c r="Z361" s="288"/>
      <c r="AD361" s="288"/>
      <c r="AH361" s="288"/>
      <c r="AO361" s="288"/>
    </row>
    <row r="362" spans="8:41" s="2" customFormat="1" x14ac:dyDescent="0.2">
      <c r="H362" s="288"/>
      <c r="N362" s="288"/>
      <c r="R362" s="288"/>
      <c r="V362" s="288"/>
      <c r="Z362" s="288"/>
      <c r="AD362" s="288"/>
      <c r="AH362" s="288"/>
      <c r="AO362" s="288"/>
    </row>
    <row r="363" spans="8:41" s="2" customFormat="1" x14ac:dyDescent="0.2">
      <c r="H363" s="288"/>
      <c r="N363" s="288"/>
      <c r="R363" s="288"/>
      <c r="V363" s="288"/>
      <c r="Z363" s="288"/>
      <c r="AD363" s="288"/>
      <c r="AH363" s="288"/>
      <c r="AO363" s="288"/>
    </row>
    <row r="364" spans="8:41" s="2" customFormat="1" x14ac:dyDescent="0.2">
      <c r="H364" s="288"/>
      <c r="N364" s="288"/>
      <c r="R364" s="288"/>
      <c r="V364" s="288"/>
      <c r="Z364" s="288"/>
      <c r="AD364" s="288"/>
      <c r="AH364" s="288"/>
      <c r="AO364" s="288"/>
    </row>
    <row r="365" spans="8:41" s="2" customFormat="1" x14ac:dyDescent="0.2">
      <c r="H365" s="288"/>
      <c r="N365" s="288"/>
      <c r="R365" s="288"/>
      <c r="V365" s="288"/>
      <c r="Z365" s="288"/>
      <c r="AD365" s="288"/>
      <c r="AH365" s="288"/>
      <c r="AO365" s="288"/>
    </row>
    <row r="366" spans="8:41" s="2" customFormat="1" x14ac:dyDescent="0.2">
      <c r="H366" s="288"/>
      <c r="N366" s="288"/>
      <c r="R366" s="288"/>
      <c r="V366" s="288"/>
      <c r="Z366" s="288"/>
      <c r="AD366" s="288"/>
      <c r="AH366" s="288"/>
      <c r="AO366" s="288"/>
    </row>
    <row r="367" spans="8:41" s="2" customFormat="1" x14ac:dyDescent="0.2">
      <c r="H367" s="288"/>
      <c r="N367" s="288"/>
      <c r="R367" s="288"/>
      <c r="V367" s="288"/>
      <c r="Z367" s="288"/>
      <c r="AD367" s="288"/>
      <c r="AH367" s="288"/>
      <c r="AO367" s="288"/>
    </row>
    <row r="368" spans="8:41" s="2" customFormat="1" x14ac:dyDescent="0.2">
      <c r="H368" s="288"/>
      <c r="N368" s="288"/>
      <c r="R368" s="288"/>
      <c r="V368" s="288"/>
      <c r="Z368" s="288"/>
      <c r="AD368" s="288"/>
      <c r="AH368" s="288"/>
      <c r="AO368" s="288"/>
    </row>
    <row r="369" spans="8:41" s="2" customFormat="1" x14ac:dyDescent="0.2">
      <c r="H369" s="288"/>
      <c r="N369" s="288"/>
      <c r="R369" s="288"/>
      <c r="V369" s="288"/>
      <c r="Z369" s="288"/>
      <c r="AD369" s="288"/>
      <c r="AH369" s="288"/>
      <c r="AO369" s="288"/>
    </row>
    <row r="370" spans="8:41" s="2" customFormat="1" x14ac:dyDescent="0.2">
      <c r="H370" s="288"/>
      <c r="N370" s="288"/>
      <c r="R370" s="288"/>
      <c r="V370" s="288"/>
      <c r="Z370" s="288"/>
      <c r="AD370" s="288"/>
      <c r="AH370" s="288"/>
      <c r="AO370" s="288"/>
    </row>
    <row r="371" spans="8:41" s="2" customFormat="1" x14ac:dyDescent="0.2">
      <c r="H371" s="288"/>
      <c r="N371" s="288"/>
      <c r="R371" s="288"/>
      <c r="V371" s="288"/>
      <c r="Z371" s="288"/>
      <c r="AD371" s="288"/>
      <c r="AH371" s="288"/>
      <c r="AO371" s="288"/>
    </row>
    <row r="372" spans="8:41" s="2" customFormat="1" x14ac:dyDescent="0.2">
      <c r="H372" s="288"/>
      <c r="N372" s="288"/>
      <c r="R372" s="288"/>
      <c r="V372" s="288"/>
      <c r="Z372" s="288"/>
      <c r="AD372" s="288"/>
      <c r="AH372" s="288"/>
      <c r="AO372" s="288"/>
    </row>
    <row r="373" spans="8:41" s="2" customFormat="1" x14ac:dyDescent="0.2">
      <c r="H373" s="288"/>
      <c r="N373" s="288"/>
      <c r="R373" s="288"/>
      <c r="V373" s="288"/>
      <c r="Z373" s="288"/>
      <c r="AD373" s="288"/>
      <c r="AH373" s="288"/>
      <c r="AO373" s="288"/>
    </row>
    <row r="374" spans="8:41" s="2" customFormat="1" x14ac:dyDescent="0.2">
      <c r="H374" s="288"/>
      <c r="N374" s="288"/>
      <c r="R374" s="288"/>
      <c r="V374" s="288"/>
      <c r="Z374" s="288"/>
      <c r="AD374" s="288"/>
      <c r="AH374" s="288"/>
      <c r="AO374" s="288"/>
    </row>
    <row r="375" spans="8:41" s="2" customFormat="1" x14ac:dyDescent="0.2">
      <c r="H375" s="288"/>
      <c r="N375" s="288"/>
      <c r="R375" s="288"/>
      <c r="V375" s="288"/>
      <c r="Z375" s="288"/>
      <c r="AD375" s="288"/>
      <c r="AH375" s="288"/>
      <c r="AO375" s="288"/>
    </row>
    <row r="376" spans="8:41" s="2" customFormat="1" x14ac:dyDescent="0.2">
      <c r="H376" s="288"/>
      <c r="N376" s="288"/>
      <c r="R376" s="288"/>
      <c r="V376" s="288"/>
      <c r="Z376" s="288"/>
      <c r="AD376" s="288"/>
      <c r="AH376" s="288"/>
      <c r="AO376" s="288"/>
    </row>
    <row r="377" spans="8:41" s="2" customFormat="1" x14ac:dyDescent="0.2">
      <c r="H377" s="288"/>
      <c r="N377" s="288"/>
      <c r="R377" s="288"/>
      <c r="V377" s="288"/>
      <c r="Z377" s="288"/>
      <c r="AD377" s="288"/>
      <c r="AH377" s="288"/>
      <c r="AO377" s="288"/>
    </row>
    <row r="378" spans="8:41" s="2" customFormat="1" x14ac:dyDescent="0.2">
      <c r="H378" s="288"/>
      <c r="N378" s="288"/>
      <c r="R378" s="288"/>
      <c r="V378" s="288"/>
      <c r="Z378" s="288"/>
      <c r="AD378" s="288"/>
      <c r="AH378" s="288"/>
      <c r="AO378" s="288"/>
    </row>
    <row r="379" spans="8:41" s="2" customFormat="1" x14ac:dyDescent="0.2">
      <c r="H379" s="288"/>
      <c r="N379" s="288"/>
      <c r="R379" s="288"/>
      <c r="V379" s="288"/>
      <c r="Z379" s="288"/>
      <c r="AD379" s="288"/>
      <c r="AH379" s="288"/>
      <c r="AO379" s="288"/>
    </row>
    <row r="380" spans="8:41" s="2" customFormat="1" x14ac:dyDescent="0.2">
      <c r="H380" s="288"/>
      <c r="N380" s="288"/>
      <c r="R380" s="288"/>
      <c r="V380" s="288"/>
      <c r="Z380" s="288"/>
      <c r="AD380" s="288"/>
      <c r="AH380" s="288"/>
      <c r="AO380" s="288"/>
    </row>
    <row r="381" spans="8:41" s="2" customFormat="1" x14ac:dyDescent="0.2">
      <c r="H381" s="288"/>
      <c r="N381" s="288"/>
      <c r="R381" s="288"/>
      <c r="V381" s="288"/>
      <c r="Z381" s="288"/>
      <c r="AD381" s="288"/>
      <c r="AH381" s="288"/>
      <c r="AO381" s="288"/>
    </row>
    <row r="382" spans="8:41" s="2" customFormat="1" x14ac:dyDescent="0.2">
      <c r="H382" s="288"/>
      <c r="N382" s="288"/>
      <c r="R382" s="288"/>
      <c r="V382" s="288"/>
      <c r="Z382" s="288"/>
      <c r="AD382" s="288"/>
      <c r="AH382" s="288"/>
      <c r="AO382" s="288"/>
    </row>
    <row r="383" spans="8:41" s="2" customFormat="1" x14ac:dyDescent="0.2">
      <c r="H383" s="288"/>
      <c r="N383" s="288"/>
      <c r="R383" s="288"/>
      <c r="V383" s="288"/>
      <c r="Z383" s="288"/>
      <c r="AD383" s="288"/>
      <c r="AH383" s="288"/>
      <c r="AO383" s="288"/>
    </row>
    <row r="384" spans="8:41" s="2" customFormat="1" x14ac:dyDescent="0.2">
      <c r="H384" s="288"/>
      <c r="N384" s="288"/>
      <c r="R384" s="288"/>
      <c r="V384" s="288"/>
      <c r="Z384" s="288"/>
      <c r="AD384" s="288"/>
      <c r="AH384" s="288"/>
      <c r="AO384" s="288"/>
    </row>
    <row r="385" spans="8:41" s="2" customFormat="1" x14ac:dyDescent="0.2">
      <c r="H385" s="288"/>
      <c r="N385" s="288"/>
      <c r="R385" s="288"/>
      <c r="V385" s="288"/>
      <c r="Z385" s="288"/>
      <c r="AD385" s="288"/>
      <c r="AH385" s="288"/>
      <c r="AO385" s="288"/>
    </row>
    <row r="386" spans="8:41" s="2" customFormat="1" x14ac:dyDescent="0.2">
      <c r="H386" s="288"/>
      <c r="N386" s="288"/>
      <c r="R386" s="288"/>
      <c r="V386" s="288"/>
      <c r="Z386" s="288"/>
      <c r="AD386" s="288"/>
      <c r="AH386" s="288"/>
      <c r="AO386" s="288"/>
    </row>
    <row r="387" spans="8:41" s="2" customFormat="1" x14ac:dyDescent="0.2">
      <c r="H387" s="288"/>
      <c r="N387" s="288"/>
      <c r="R387" s="288"/>
      <c r="V387" s="288"/>
      <c r="Z387" s="288"/>
      <c r="AD387" s="288"/>
      <c r="AH387" s="288"/>
      <c r="AO387" s="288"/>
    </row>
    <row r="388" spans="8:41" s="2" customFormat="1" x14ac:dyDescent="0.2">
      <c r="H388" s="288"/>
      <c r="N388" s="288"/>
      <c r="R388" s="288"/>
      <c r="V388" s="288"/>
      <c r="Z388" s="288"/>
      <c r="AD388" s="288"/>
      <c r="AH388" s="288"/>
      <c r="AO388" s="288"/>
    </row>
    <row r="389" spans="8:41" s="2" customFormat="1" x14ac:dyDescent="0.2">
      <c r="H389" s="288"/>
      <c r="N389" s="288"/>
      <c r="R389" s="288"/>
      <c r="V389" s="288"/>
      <c r="Z389" s="288"/>
      <c r="AD389" s="288"/>
      <c r="AH389" s="288"/>
      <c r="AO389" s="288"/>
    </row>
    <row r="390" spans="8:41" s="2" customFormat="1" x14ac:dyDescent="0.2">
      <c r="H390" s="288"/>
      <c r="N390" s="288"/>
      <c r="R390" s="288"/>
      <c r="V390" s="288"/>
      <c r="Z390" s="288"/>
      <c r="AD390" s="288"/>
      <c r="AH390" s="288"/>
      <c r="AO390" s="288"/>
    </row>
    <row r="391" spans="8:41" s="2" customFormat="1" x14ac:dyDescent="0.2">
      <c r="H391" s="288"/>
      <c r="N391" s="288"/>
      <c r="R391" s="288"/>
      <c r="V391" s="288"/>
      <c r="Z391" s="288"/>
      <c r="AD391" s="288"/>
      <c r="AH391" s="288"/>
      <c r="AO391" s="288"/>
    </row>
    <row r="392" spans="8:41" s="2" customFormat="1" x14ac:dyDescent="0.2">
      <c r="H392" s="288"/>
      <c r="N392" s="288"/>
      <c r="R392" s="288"/>
      <c r="V392" s="288"/>
      <c r="Z392" s="288"/>
      <c r="AD392" s="288"/>
      <c r="AH392" s="288"/>
      <c r="AO392" s="288"/>
    </row>
    <row r="393" spans="8:41" s="2" customFormat="1" x14ac:dyDescent="0.2">
      <c r="H393" s="288"/>
      <c r="N393" s="288"/>
      <c r="R393" s="288"/>
      <c r="V393" s="288"/>
      <c r="Z393" s="288"/>
      <c r="AD393" s="288"/>
      <c r="AH393" s="288"/>
      <c r="AO393" s="288"/>
    </row>
    <row r="394" spans="8:41" s="2" customFormat="1" x14ac:dyDescent="0.2">
      <c r="H394" s="288"/>
      <c r="N394" s="288"/>
      <c r="R394" s="288"/>
      <c r="V394" s="288"/>
      <c r="Z394" s="288"/>
      <c r="AD394" s="288"/>
      <c r="AH394" s="288"/>
      <c r="AO394" s="288"/>
    </row>
    <row r="395" spans="8:41" s="2" customFormat="1" x14ac:dyDescent="0.2">
      <c r="H395" s="288"/>
      <c r="N395" s="288"/>
      <c r="R395" s="288"/>
      <c r="V395" s="288"/>
      <c r="Z395" s="288"/>
      <c r="AD395" s="288"/>
      <c r="AH395" s="288"/>
      <c r="AO395" s="288"/>
    </row>
    <row r="396" spans="8:41" s="2" customFormat="1" x14ac:dyDescent="0.2">
      <c r="H396" s="288"/>
      <c r="N396" s="288"/>
      <c r="R396" s="288"/>
      <c r="V396" s="288"/>
      <c r="Z396" s="288"/>
      <c r="AD396" s="288"/>
      <c r="AH396" s="288"/>
      <c r="AO396" s="288"/>
    </row>
    <row r="397" spans="8:41" s="2" customFormat="1" x14ac:dyDescent="0.2">
      <c r="H397" s="288"/>
      <c r="N397" s="288"/>
      <c r="R397" s="288"/>
      <c r="V397" s="288"/>
      <c r="Z397" s="288"/>
      <c r="AD397" s="288"/>
      <c r="AH397" s="288"/>
      <c r="AO397" s="288"/>
    </row>
    <row r="398" spans="8:41" s="2" customFormat="1" x14ac:dyDescent="0.2">
      <c r="H398" s="288"/>
      <c r="N398" s="288"/>
      <c r="R398" s="288"/>
      <c r="V398" s="288"/>
      <c r="Z398" s="288"/>
      <c r="AD398" s="288"/>
      <c r="AH398" s="288"/>
      <c r="AO398" s="288"/>
    </row>
    <row r="399" spans="8:41" s="2" customFormat="1" x14ac:dyDescent="0.2">
      <c r="H399" s="288"/>
      <c r="N399" s="288"/>
      <c r="R399" s="288"/>
      <c r="V399" s="288"/>
      <c r="Z399" s="288"/>
      <c r="AD399" s="288"/>
      <c r="AH399" s="288"/>
      <c r="AO399" s="288"/>
    </row>
    <row r="400" spans="8:41" s="2" customFormat="1" x14ac:dyDescent="0.2">
      <c r="H400" s="288"/>
      <c r="N400" s="288"/>
      <c r="R400" s="288"/>
      <c r="V400" s="288"/>
      <c r="Z400" s="288"/>
      <c r="AD400" s="288"/>
      <c r="AH400" s="288"/>
      <c r="AO400" s="288"/>
    </row>
    <row r="401" spans="8:41" s="2" customFormat="1" x14ac:dyDescent="0.2">
      <c r="H401" s="288"/>
      <c r="N401" s="288"/>
      <c r="R401" s="288"/>
      <c r="V401" s="288"/>
      <c r="Z401" s="288"/>
      <c r="AD401" s="288"/>
      <c r="AH401" s="288"/>
      <c r="AO401" s="288"/>
    </row>
    <row r="402" spans="8:41" s="2" customFormat="1" x14ac:dyDescent="0.2">
      <c r="H402" s="288"/>
      <c r="N402" s="288"/>
      <c r="R402" s="288"/>
      <c r="V402" s="288"/>
      <c r="Z402" s="288"/>
      <c r="AD402" s="288"/>
      <c r="AH402" s="288"/>
      <c r="AO402" s="288"/>
    </row>
    <row r="403" spans="8:41" s="2" customFormat="1" x14ac:dyDescent="0.2">
      <c r="H403" s="288"/>
      <c r="N403" s="288"/>
      <c r="R403" s="288"/>
      <c r="V403" s="288"/>
      <c r="Z403" s="288"/>
      <c r="AD403" s="288"/>
      <c r="AH403" s="288"/>
      <c r="AO403" s="288"/>
    </row>
    <row r="404" spans="8:41" s="2" customFormat="1" x14ac:dyDescent="0.2">
      <c r="H404" s="288"/>
      <c r="N404" s="288"/>
      <c r="R404" s="288"/>
      <c r="V404" s="288"/>
      <c r="Z404" s="288"/>
      <c r="AD404" s="288"/>
      <c r="AH404" s="288"/>
      <c r="AO404" s="288"/>
    </row>
    <row r="405" spans="8:41" s="2" customFormat="1" x14ac:dyDescent="0.2">
      <c r="H405" s="288"/>
      <c r="N405" s="288"/>
      <c r="R405" s="288"/>
      <c r="V405" s="288"/>
      <c r="Z405" s="288"/>
      <c r="AD405" s="288"/>
      <c r="AH405" s="288"/>
      <c r="AO405" s="288"/>
    </row>
    <row r="406" spans="8:41" s="2" customFormat="1" x14ac:dyDescent="0.2">
      <c r="H406" s="288"/>
      <c r="N406" s="288"/>
      <c r="R406" s="288"/>
      <c r="V406" s="288"/>
      <c r="Z406" s="288"/>
      <c r="AD406" s="288"/>
      <c r="AH406" s="288"/>
      <c r="AO406" s="288"/>
    </row>
    <row r="407" spans="8:41" s="2" customFormat="1" x14ac:dyDescent="0.2">
      <c r="H407" s="288"/>
      <c r="N407" s="288"/>
      <c r="R407" s="288"/>
      <c r="V407" s="288"/>
      <c r="Z407" s="288"/>
      <c r="AD407" s="288"/>
      <c r="AH407" s="288"/>
      <c r="AO407" s="288"/>
    </row>
    <row r="408" spans="8:41" s="2" customFormat="1" x14ac:dyDescent="0.2">
      <c r="H408" s="288"/>
      <c r="N408" s="288"/>
      <c r="R408" s="288"/>
      <c r="V408" s="288"/>
      <c r="Z408" s="288"/>
      <c r="AD408" s="288"/>
      <c r="AH408" s="288"/>
      <c r="AO408" s="288"/>
    </row>
    <row r="409" spans="8:41" s="2" customFormat="1" x14ac:dyDescent="0.2">
      <c r="H409" s="288"/>
      <c r="N409" s="288"/>
      <c r="R409" s="288"/>
      <c r="V409" s="288"/>
      <c r="Z409" s="288"/>
      <c r="AD409" s="288"/>
      <c r="AH409" s="288"/>
      <c r="AO409" s="288"/>
    </row>
    <row r="410" spans="8:41" s="2" customFormat="1" x14ac:dyDescent="0.2">
      <c r="H410" s="288"/>
      <c r="N410" s="288"/>
      <c r="R410" s="288"/>
      <c r="V410" s="288"/>
      <c r="Z410" s="288"/>
      <c r="AD410" s="288"/>
      <c r="AH410" s="288"/>
      <c r="AO410" s="288"/>
    </row>
    <row r="411" spans="8:41" s="2" customFormat="1" x14ac:dyDescent="0.2">
      <c r="H411" s="288"/>
      <c r="N411" s="288"/>
      <c r="R411" s="288"/>
      <c r="V411" s="288"/>
      <c r="Z411" s="288"/>
      <c r="AD411" s="288"/>
      <c r="AH411" s="288"/>
      <c r="AO411" s="288"/>
    </row>
    <row r="412" spans="8:41" s="2" customFormat="1" x14ac:dyDescent="0.2">
      <c r="H412" s="288"/>
      <c r="N412" s="288"/>
      <c r="R412" s="288"/>
      <c r="V412" s="288"/>
      <c r="Z412" s="288"/>
      <c r="AD412" s="288"/>
      <c r="AH412" s="288"/>
      <c r="AO412" s="288"/>
    </row>
    <row r="413" spans="8:41" s="2" customFormat="1" x14ac:dyDescent="0.2">
      <c r="H413" s="288"/>
      <c r="N413" s="288"/>
      <c r="R413" s="288"/>
      <c r="V413" s="288"/>
      <c r="Z413" s="288"/>
      <c r="AD413" s="288"/>
      <c r="AH413" s="288"/>
      <c r="AO413" s="288"/>
    </row>
    <row r="414" spans="8:41" s="2" customFormat="1" x14ac:dyDescent="0.2">
      <c r="H414" s="288"/>
      <c r="N414" s="288"/>
      <c r="R414" s="288"/>
      <c r="V414" s="288"/>
      <c r="Z414" s="288"/>
      <c r="AD414" s="288"/>
      <c r="AH414" s="288"/>
      <c r="AO414" s="288"/>
    </row>
    <row r="415" spans="8:41" s="2" customFormat="1" x14ac:dyDescent="0.2">
      <c r="H415" s="288"/>
      <c r="N415" s="288"/>
      <c r="R415" s="288"/>
      <c r="V415" s="288"/>
      <c r="Z415" s="288"/>
      <c r="AD415" s="288"/>
      <c r="AH415" s="288"/>
      <c r="AO415" s="288"/>
    </row>
    <row r="416" spans="8:41" s="2" customFormat="1" x14ac:dyDescent="0.2">
      <c r="H416" s="288"/>
      <c r="N416" s="288"/>
      <c r="R416" s="288"/>
      <c r="V416" s="288"/>
      <c r="Z416" s="288"/>
      <c r="AD416" s="288"/>
      <c r="AH416" s="288"/>
      <c r="AO416" s="288"/>
    </row>
    <row r="417" spans="8:41" s="2" customFormat="1" x14ac:dyDescent="0.2">
      <c r="H417" s="288"/>
      <c r="N417" s="288"/>
      <c r="R417" s="288"/>
      <c r="V417" s="288"/>
      <c r="Z417" s="288"/>
      <c r="AD417" s="288"/>
      <c r="AH417" s="288"/>
      <c r="AO417" s="288"/>
    </row>
    <row r="418" spans="8:41" s="2" customFormat="1" x14ac:dyDescent="0.2">
      <c r="H418" s="288"/>
      <c r="N418" s="288"/>
      <c r="R418" s="288"/>
      <c r="V418" s="288"/>
      <c r="Z418" s="288"/>
      <c r="AD418" s="288"/>
      <c r="AH418" s="288"/>
      <c r="AO418" s="288"/>
    </row>
    <row r="419" spans="8:41" s="2" customFormat="1" x14ac:dyDescent="0.2">
      <c r="H419" s="288"/>
      <c r="N419" s="288"/>
      <c r="R419" s="288"/>
      <c r="V419" s="288"/>
      <c r="Z419" s="288"/>
      <c r="AD419" s="288"/>
      <c r="AH419" s="288"/>
      <c r="AO419" s="288"/>
    </row>
    <row r="420" spans="8:41" s="2" customFormat="1" x14ac:dyDescent="0.2">
      <c r="H420" s="288"/>
      <c r="N420" s="288"/>
      <c r="R420" s="288"/>
      <c r="V420" s="288"/>
      <c r="Z420" s="288"/>
      <c r="AD420" s="288"/>
      <c r="AH420" s="288"/>
      <c r="AO420" s="288"/>
    </row>
    <row r="421" spans="8:41" s="2" customFormat="1" x14ac:dyDescent="0.2">
      <c r="H421" s="288"/>
      <c r="N421" s="288"/>
      <c r="R421" s="288"/>
      <c r="V421" s="288"/>
      <c r="Z421" s="288"/>
      <c r="AD421" s="288"/>
      <c r="AH421" s="288"/>
      <c r="AO421" s="288"/>
    </row>
    <row r="422" spans="8:41" s="2" customFormat="1" x14ac:dyDescent="0.2">
      <c r="H422" s="288"/>
      <c r="N422" s="288"/>
      <c r="R422" s="288"/>
      <c r="V422" s="288"/>
      <c r="Z422" s="288"/>
      <c r="AD422" s="288"/>
      <c r="AH422" s="288"/>
      <c r="AO422" s="288"/>
    </row>
    <row r="423" spans="8:41" s="2" customFormat="1" x14ac:dyDescent="0.2">
      <c r="H423" s="288"/>
      <c r="N423" s="288"/>
      <c r="R423" s="288"/>
      <c r="V423" s="288"/>
      <c r="Z423" s="288"/>
      <c r="AD423" s="288"/>
      <c r="AH423" s="288"/>
      <c r="AO423" s="288"/>
    </row>
    <row r="424" spans="8:41" s="2" customFormat="1" x14ac:dyDescent="0.2">
      <c r="H424" s="288"/>
      <c r="N424" s="288"/>
      <c r="R424" s="288"/>
      <c r="V424" s="288"/>
      <c r="Z424" s="288"/>
      <c r="AD424" s="288"/>
      <c r="AH424" s="288"/>
      <c r="AO424" s="288"/>
    </row>
    <row r="425" spans="8:41" s="2" customFormat="1" x14ac:dyDescent="0.2">
      <c r="H425" s="288"/>
      <c r="N425" s="288"/>
      <c r="R425" s="288"/>
      <c r="V425" s="288"/>
      <c r="Z425" s="288"/>
      <c r="AD425" s="288"/>
      <c r="AH425" s="288"/>
      <c r="AO425" s="288"/>
    </row>
    <row r="426" spans="8:41" s="2" customFormat="1" x14ac:dyDescent="0.2">
      <c r="H426" s="288"/>
      <c r="N426" s="288"/>
      <c r="R426" s="288"/>
      <c r="V426" s="288"/>
      <c r="Z426" s="288"/>
      <c r="AD426" s="288"/>
      <c r="AH426" s="288"/>
      <c r="AO426" s="288"/>
    </row>
    <row r="427" spans="8:41" s="2" customFormat="1" x14ac:dyDescent="0.2">
      <c r="H427" s="288"/>
      <c r="N427" s="288"/>
      <c r="R427" s="288"/>
      <c r="V427" s="288"/>
      <c r="Z427" s="288"/>
      <c r="AD427" s="288"/>
      <c r="AH427" s="288"/>
      <c r="AO427" s="288"/>
    </row>
  </sheetData>
  <sheetProtection sheet="1" objects="1" scenarios="1" selectLockedCells="1"/>
  <mergeCells count="26">
    <mergeCell ref="B1:C1"/>
    <mergeCell ref="B8:C8"/>
    <mergeCell ref="B22:H22"/>
    <mergeCell ref="G13:Y13"/>
    <mergeCell ref="C15:E15"/>
    <mergeCell ref="K22:N22"/>
    <mergeCell ref="O22:R22"/>
    <mergeCell ref="B17:C17"/>
    <mergeCell ref="I21:AO21"/>
    <mergeCell ref="AI22:AL22"/>
    <mergeCell ref="AE22:AH22"/>
    <mergeCell ref="AA22:AD22"/>
    <mergeCell ref="W22:Z22"/>
    <mergeCell ref="S22:V22"/>
    <mergeCell ref="B19:D19"/>
    <mergeCell ref="B21:C21"/>
    <mergeCell ref="B2:E2"/>
    <mergeCell ref="B3:E3"/>
    <mergeCell ref="B4:E4"/>
    <mergeCell ref="B6:E6"/>
    <mergeCell ref="B5:E5"/>
    <mergeCell ref="C10:E10"/>
    <mergeCell ref="C11:E11"/>
    <mergeCell ref="G11:X11"/>
    <mergeCell ref="C12:E12"/>
    <mergeCell ref="G12:Y12"/>
  </mergeCells>
  <dataValidations count="2">
    <dataValidation type="list" allowBlank="1" showInputMessage="1" showErrorMessage="1" sqref="I24:I178">
      <formula1>"YES, NO"</formula1>
    </dataValidation>
    <dataValidation type="whole" allowBlank="1" showInputMessage="1" showErrorMessage="1" sqref="D24:D178">
      <formula1>2</formula1>
      <formula2>10</formula2>
    </dataValidation>
  </dataValidations>
  <pageMargins left="0.98425196850393704" right="0.98425196850393704" top="0.98425196850393704" bottom="0.98425196850393704" header="0.51181102362204722" footer="0.51181102362204722"/>
  <pageSetup paperSize="8" scale="54" orientation="landscape" r:id="rId1"/>
  <rowBreaks count="1" manualBreakCount="1">
    <brk id="84" max="40" man="1"/>
  </rowBreaks>
  <colBreaks count="2" manualBreakCount="2">
    <brk id="14" max="180" man="1"/>
    <brk id="26" max="18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9"/>
  <sheetViews>
    <sheetView zoomScale="80" zoomScaleNormal="80" workbookViewId="0">
      <selection activeCell="I44" sqref="I44"/>
    </sheetView>
  </sheetViews>
  <sheetFormatPr defaultColWidth="9.140625" defaultRowHeight="12.75" x14ac:dyDescent="0.2"/>
  <cols>
    <col min="1" max="1" width="39.85546875" style="546" customWidth="1"/>
    <col min="2" max="4" width="23.7109375" style="87" customWidth="1"/>
    <col min="5" max="5" width="33.140625" style="87" customWidth="1"/>
    <col min="6" max="6" width="26.140625" style="87" customWidth="1"/>
    <col min="7" max="7" width="31.42578125" style="87" bestFit="1" customWidth="1"/>
    <col min="8" max="8" width="28.42578125" style="87" customWidth="1"/>
    <col min="9" max="9" width="21" style="87" customWidth="1"/>
    <col min="10" max="10" width="22.85546875" style="87" customWidth="1"/>
    <col min="11" max="11" width="76" style="87" customWidth="1"/>
    <col min="12" max="12" width="28.5703125" style="87" customWidth="1"/>
    <col min="13" max="13" width="81.85546875" style="87" customWidth="1"/>
    <col min="14" max="16384" width="9.140625" style="87"/>
  </cols>
  <sheetData>
    <row r="1" spans="1:24" ht="23.25" x14ac:dyDescent="0.35">
      <c r="A1" s="544" t="s">
        <v>1</v>
      </c>
      <c r="B1" s="301"/>
      <c r="C1" s="301"/>
      <c r="D1" s="301"/>
      <c r="E1" s="301"/>
      <c r="F1" s="301"/>
      <c r="G1" s="301"/>
      <c r="H1" s="301"/>
      <c r="I1" s="301"/>
      <c r="J1" s="301"/>
      <c r="K1" s="372"/>
      <c r="L1" s="303"/>
      <c r="M1" s="303"/>
      <c r="N1" s="303"/>
      <c r="O1" s="303"/>
      <c r="P1" s="154"/>
      <c r="Q1" s="154"/>
      <c r="R1" s="154"/>
      <c r="S1" s="154"/>
      <c r="T1" s="154"/>
      <c r="U1" s="154"/>
      <c r="V1" s="154"/>
      <c r="W1" s="154"/>
      <c r="X1" s="154"/>
    </row>
    <row r="2" spans="1:24" ht="12.75" customHeight="1" x14ac:dyDescent="0.2">
      <c r="A2" s="1027" t="s">
        <v>222</v>
      </c>
      <c r="B2" s="1028"/>
      <c r="C2" s="1028"/>
      <c r="D2" s="1028"/>
      <c r="E2" s="1028"/>
      <c r="F2" s="1028"/>
      <c r="G2" s="1028"/>
      <c r="H2" s="1028"/>
      <c r="I2" s="1028"/>
      <c r="J2" s="382"/>
      <c r="K2" s="371"/>
      <c r="L2" s="18"/>
      <c r="M2" s="18"/>
      <c r="N2" s="18"/>
      <c r="O2" s="17"/>
      <c r="P2" s="17"/>
      <c r="Q2" s="17"/>
      <c r="R2" s="17"/>
      <c r="S2" s="154"/>
    </row>
    <row r="3" spans="1:24" ht="12.75" customHeight="1" x14ac:dyDescent="0.2">
      <c r="A3" s="1029" t="s">
        <v>334</v>
      </c>
      <c r="B3" s="1030"/>
      <c r="C3" s="1030"/>
      <c r="D3" s="1030"/>
      <c r="E3" s="1030"/>
      <c r="F3" s="1030"/>
      <c r="G3" s="1030"/>
      <c r="H3" s="1030"/>
      <c r="I3" s="1030"/>
      <c r="J3" s="1030"/>
      <c r="K3" s="373"/>
      <c r="L3" s="18"/>
      <c r="M3" s="18"/>
      <c r="N3" s="18"/>
      <c r="O3" s="18"/>
      <c r="P3" s="18"/>
      <c r="Q3" s="18"/>
      <c r="R3" s="18"/>
      <c r="S3" s="154"/>
    </row>
    <row r="4" spans="1:24" ht="25.5" customHeight="1" x14ac:dyDescent="0.2">
      <c r="A4" s="1029" t="s">
        <v>225</v>
      </c>
      <c r="B4" s="1030"/>
      <c r="C4" s="1030"/>
      <c r="D4" s="1030"/>
      <c r="E4" s="1030"/>
      <c r="F4" s="1030"/>
      <c r="G4" s="1030"/>
      <c r="H4" s="1030"/>
      <c r="I4" s="1030"/>
      <c r="J4" s="1030"/>
      <c r="K4" s="370"/>
      <c r="L4" s="17"/>
      <c r="M4" s="17"/>
      <c r="N4" s="17"/>
      <c r="O4" s="17"/>
      <c r="P4" s="17"/>
      <c r="Q4" s="17"/>
      <c r="R4" s="17"/>
      <c r="S4" s="154"/>
    </row>
    <row r="5" spans="1:24" ht="12.75" customHeight="1" x14ac:dyDescent="0.2">
      <c r="A5" s="545"/>
      <c r="B5" s="383"/>
      <c r="C5" s="383"/>
      <c r="D5" s="383"/>
      <c r="E5" s="383"/>
      <c r="F5" s="383"/>
      <c r="G5" s="383"/>
      <c r="H5" s="383"/>
      <c r="I5" s="383"/>
      <c r="J5" s="383"/>
      <c r="K5" s="370"/>
      <c r="L5" s="17"/>
      <c r="M5" s="17"/>
      <c r="N5" s="17"/>
      <c r="O5" s="17"/>
      <c r="P5" s="17"/>
      <c r="Q5" s="17"/>
      <c r="R5" s="17"/>
      <c r="S5" s="154"/>
    </row>
    <row r="6" spans="1:24" ht="12.75" customHeight="1" x14ac:dyDescent="0.2">
      <c r="A6" s="1029" t="s">
        <v>151</v>
      </c>
      <c r="B6" s="1030"/>
      <c r="C6" s="1030"/>
      <c r="D6" s="1030"/>
      <c r="E6" s="1030"/>
      <c r="F6" s="1030"/>
      <c r="G6" s="1030"/>
      <c r="H6" s="1030"/>
      <c r="I6" s="1030"/>
      <c r="J6" s="1030"/>
      <c r="K6" s="371"/>
      <c r="L6" s="18"/>
      <c r="M6" s="18"/>
      <c r="N6" s="18"/>
      <c r="O6" s="17"/>
      <c r="P6" s="17"/>
      <c r="Q6" s="17"/>
      <c r="R6" s="17"/>
      <c r="S6" s="154"/>
    </row>
    <row r="7" spans="1:24" ht="12.75" customHeight="1" x14ac:dyDescent="0.2">
      <c r="A7" s="1029" t="s">
        <v>152</v>
      </c>
      <c r="B7" s="1030"/>
      <c r="C7" s="1030"/>
      <c r="D7" s="1030"/>
      <c r="E7" s="1030"/>
      <c r="F7" s="1030"/>
      <c r="G7" s="1030"/>
      <c r="H7" s="1030"/>
      <c r="I7" s="1030"/>
      <c r="J7" s="1030"/>
      <c r="K7" s="371"/>
      <c r="L7" s="18"/>
      <c r="M7" s="18"/>
      <c r="N7" s="18"/>
      <c r="O7" s="17"/>
      <c r="P7" s="17"/>
      <c r="Q7" s="17"/>
      <c r="R7" s="17"/>
      <c r="S7" s="154"/>
    </row>
    <row r="8" spans="1:24" ht="12.75" customHeight="1" x14ac:dyDescent="0.2">
      <c r="A8" s="1029" t="s">
        <v>153</v>
      </c>
      <c r="B8" s="1030"/>
      <c r="C8" s="1030"/>
      <c r="D8" s="1030"/>
      <c r="E8" s="1030"/>
      <c r="F8" s="1030"/>
      <c r="G8" s="1030"/>
      <c r="H8" s="1030"/>
      <c r="I8" s="1030"/>
      <c r="J8" s="1030"/>
      <c r="K8" s="371"/>
      <c r="L8" s="18"/>
      <c r="M8" s="18"/>
      <c r="N8" s="18"/>
      <c r="O8" s="18"/>
      <c r="P8" s="18"/>
      <c r="Q8" s="18"/>
      <c r="R8" s="18"/>
      <c r="S8" s="154"/>
    </row>
    <row r="9" spans="1:24" x14ac:dyDescent="0.2">
      <c r="A9" s="1025"/>
      <c r="B9" s="1026"/>
      <c r="C9" s="1026"/>
      <c r="D9" s="1026"/>
      <c r="E9" s="1026"/>
      <c r="F9" s="1026"/>
      <c r="G9" s="1026"/>
      <c r="H9" s="1026"/>
      <c r="I9" s="384"/>
      <c r="J9" s="383"/>
      <c r="K9" s="371"/>
      <c r="L9" s="18"/>
      <c r="M9" s="18"/>
      <c r="N9" s="18"/>
      <c r="O9" s="18"/>
      <c r="P9" s="18"/>
      <c r="Q9" s="18"/>
      <c r="R9" s="18"/>
      <c r="S9" s="154"/>
    </row>
    <row r="10" spans="1:24" x14ac:dyDescent="0.2">
      <c r="A10" s="1031" t="s">
        <v>211</v>
      </c>
      <c r="B10" s="1032"/>
      <c r="C10" s="1032"/>
      <c r="D10" s="1032"/>
      <c r="E10" s="1032"/>
      <c r="F10" s="1032"/>
      <c r="G10" s="1032"/>
      <c r="H10" s="1032"/>
      <c r="I10" s="1032"/>
      <c r="J10" s="1032"/>
      <c r="K10" s="370"/>
      <c r="L10" s="17"/>
      <c r="M10" s="17"/>
      <c r="N10" s="17"/>
      <c r="O10" s="17"/>
      <c r="P10" s="17"/>
      <c r="Q10" s="17"/>
      <c r="R10" s="17"/>
      <c r="S10" s="154"/>
    </row>
    <row r="11" spans="1:24" x14ac:dyDescent="0.2">
      <c r="L11" s="154"/>
      <c r="M11" s="154"/>
      <c r="N11" s="154"/>
      <c r="O11" s="154"/>
      <c r="P11" s="154"/>
      <c r="Q11" s="154"/>
      <c r="R11" s="154"/>
      <c r="S11" s="154"/>
      <c r="T11" s="154"/>
      <c r="U11" s="154"/>
      <c r="V11" s="154"/>
      <c r="W11" s="154"/>
      <c r="X11" s="154"/>
    </row>
    <row r="12" spans="1:24" ht="26.25" x14ac:dyDescent="0.4">
      <c r="A12" s="1033" t="s">
        <v>55</v>
      </c>
      <c r="B12" s="1033"/>
      <c r="C12" s="154"/>
      <c r="D12" s="154"/>
      <c r="E12" s="154"/>
      <c r="F12" s="154"/>
      <c r="G12" s="154"/>
      <c r="H12" s="154"/>
      <c r="I12" s="154"/>
      <c r="J12" s="154"/>
      <c r="K12" s="154"/>
      <c r="L12" s="154"/>
      <c r="M12" s="154"/>
      <c r="N12" s="154"/>
      <c r="O12" s="154"/>
      <c r="P12" s="154"/>
      <c r="Q12" s="154"/>
      <c r="R12" s="154"/>
      <c r="S12" s="154"/>
      <c r="T12" s="154"/>
      <c r="U12" s="154"/>
      <c r="V12" s="154"/>
      <c r="W12" s="154"/>
      <c r="X12" s="154"/>
    </row>
    <row r="13" spans="1:24" ht="15.75" customHeight="1" thickBot="1" x14ac:dyDescent="0.25">
      <c r="A13" s="547"/>
      <c r="B13" s="154"/>
      <c r="C13" s="154"/>
      <c r="D13" s="154"/>
      <c r="E13" s="154"/>
      <c r="F13" s="154"/>
      <c r="G13" s="154"/>
      <c r="M13" s="154"/>
      <c r="N13" s="154"/>
      <c r="O13" s="154"/>
      <c r="P13" s="154"/>
      <c r="Q13" s="154"/>
      <c r="R13" s="154"/>
      <c r="S13" s="154"/>
    </row>
    <row r="14" spans="1:24" ht="15" customHeight="1" x14ac:dyDescent="0.2">
      <c r="A14" s="752" t="s">
        <v>3</v>
      </c>
      <c r="B14" s="1034">
        <f>'Cover Sheet'!$D$9</f>
        <v>0</v>
      </c>
      <c r="C14" s="1035"/>
      <c r="D14" s="1036"/>
      <c r="E14" s="751"/>
      <c r="F14" s="751"/>
      <c r="M14" s="154"/>
    </row>
    <row r="15" spans="1:24" ht="15" customHeight="1" x14ac:dyDescent="0.2">
      <c r="A15" s="753" t="s">
        <v>13</v>
      </c>
      <c r="B15" s="1037">
        <f>'Cover Sheet'!$D$10</f>
        <v>0</v>
      </c>
      <c r="C15" s="1038"/>
      <c r="D15" s="1039"/>
      <c r="E15" s="751"/>
      <c r="F15" s="751"/>
      <c r="M15" s="154"/>
    </row>
    <row r="16" spans="1:24" ht="15" customHeight="1" x14ac:dyDescent="0.2">
      <c r="A16" s="753" t="s">
        <v>4</v>
      </c>
      <c r="B16" s="1037">
        <f>'Cover Sheet'!$D$11</f>
        <v>0</v>
      </c>
      <c r="C16" s="1038"/>
      <c r="D16" s="1039"/>
      <c r="E16" s="751"/>
      <c r="F16" s="751"/>
      <c r="M16" s="154"/>
    </row>
    <row r="17" spans="1:14" ht="15" customHeight="1" x14ac:dyDescent="0.2">
      <c r="A17" s="753" t="s">
        <v>209</v>
      </c>
      <c r="B17" s="756" t="str">
        <f>IF(ISBLANK('Cover Sheet'!$D$14)=TRUE,"",'Cover Sheet'!$D$14)</f>
        <v/>
      </c>
      <c r="C17" s="374" t="s">
        <v>14</v>
      </c>
      <c r="D17" s="754" t="str">
        <f>IF(ISBLANK('Cover Sheet'!$F$14)=TRUE,"",'Cover Sheet'!$F$14)</f>
        <v/>
      </c>
      <c r="E17" s="154"/>
      <c r="F17" s="154"/>
      <c r="M17" s="154"/>
    </row>
    <row r="18" spans="1:14" ht="15" customHeight="1" x14ac:dyDescent="0.2">
      <c r="A18" s="753" t="s">
        <v>221</v>
      </c>
      <c r="B18" s="756" t="str">
        <f>IF(ISBLANK('Cover Sheet'!$D$15)=TRUE,"",'Cover Sheet'!$D$15)</f>
        <v/>
      </c>
      <c r="C18" s="374" t="s">
        <v>14</v>
      </c>
      <c r="D18" s="754" t="str">
        <f>IF(ISBLANK('Cover Sheet'!$F$15)=TRUE,"",'Cover Sheet'!$F$15)</f>
        <v/>
      </c>
      <c r="E18" s="154"/>
      <c r="F18" s="154"/>
      <c r="M18" s="154"/>
    </row>
    <row r="19" spans="1:14" ht="15" customHeight="1" thickBot="1" x14ac:dyDescent="0.25">
      <c r="A19" s="755" t="s">
        <v>8</v>
      </c>
      <c r="B19" s="1022">
        <f>'Cover Sheet'!$D$17</f>
        <v>0</v>
      </c>
      <c r="C19" s="1023"/>
      <c r="D19" s="1024"/>
      <c r="E19" s="751"/>
      <c r="F19" s="751"/>
      <c r="M19" s="156"/>
    </row>
    <row r="20" spans="1:14" ht="21" customHeight="1" thickBot="1" x14ac:dyDescent="0.25">
      <c r="H20" s="154"/>
      <c r="I20" s="154"/>
      <c r="J20" s="154"/>
      <c r="K20" s="154"/>
      <c r="L20" s="154"/>
      <c r="M20" s="154"/>
      <c r="N20" s="154"/>
    </row>
    <row r="21" spans="1:14" ht="18.75" thickBot="1" x14ac:dyDescent="0.3">
      <c r="A21" s="548"/>
      <c r="B21" s="1003" t="s">
        <v>114</v>
      </c>
      <c r="C21" s="1004"/>
      <c r="D21" s="1005"/>
      <c r="E21" s="23"/>
      <c r="F21" s="23"/>
      <c r="H21" s="1018" t="s">
        <v>9</v>
      </c>
      <c r="I21" s="1019"/>
      <c r="J21" s="525">
        <f>'Cover Sheet'!D24</f>
        <v>0</v>
      </c>
      <c r="K21" s="154"/>
      <c r="L21" s="24"/>
      <c r="M21" s="154"/>
      <c r="N21" s="154"/>
    </row>
    <row r="22" spans="1:14" x14ac:dyDescent="0.2">
      <c r="A22" s="549"/>
      <c r="B22" s="306"/>
      <c r="C22" s="306"/>
      <c r="D22" s="307"/>
      <c r="H22" s="1006" t="s">
        <v>10</v>
      </c>
      <c r="I22" s="1007"/>
      <c r="J22" s="525">
        <f>'Cover Sheet'!D25</f>
        <v>0</v>
      </c>
      <c r="K22" s="154"/>
      <c r="L22" s="154"/>
      <c r="M22" s="154"/>
      <c r="N22" s="139"/>
    </row>
    <row r="23" spans="1:14" ht="63" customHeight="1" x14ac:dyDescent="0.2">
      <c r="A23" s="549"/>
      <c r="B23" s="308" t="s">
        <v>224</v>
      </c>
      <c r="C23" s="256" t="s">
        <v>168</v>
      </c>
      <c r="D23" s="275" t="s">
        <v>169</v>
      </c>
      <c r="H23" s="1020" t="s">
        <v>56</v>
      </c>
      <c r="I23" s="1021"/>
      <c r="J23" s="375" t="str">
        <f>IF(J22=0,"TBD",J22/J21)</f>
        <v>TBD</v>
      </c>
      <c r="K23" s="154"/>
      <c r="L23" s="25"/>
      <c r="M23" s="309"/>
      <c r="N23" s="154"/>
    </row>
    <row r="24" spans="1:14" ht="15.75" x14ac:dyDescent="0.2">
      <c r="A24" s="535" t="s">
        <v>223</v>
      </c>
      <c r="B24" s="8"/>
      <c r="C24" s="8"/>
      <c r="D24" s="9"/>
      <c r="H24" s="312"/>
      <c r="I24" s="189"/>
      <c r="J24" s="313"/>
      <c r="K24" s="154"/>
      <c r="L24" s="310"/>
      <c r="M24" s="26"/>
      <c r="N24" s="154"/>
    </row>
    <row r="25" spans="1:14" ht="17.25" customHeight="1" x14ac:dyDescent="0.2">
      <c r="A25" s="531" t="s">
        <v>196</v>
      </c>
      <c r="B25" s="505">
        <f>'Financial Report'!K28</f>
        <v>0</v>
      </c>
      <c r="C25" s="506">
        <f>'Financial Report'!L28</f>
        <v>0</v>
      </c>
      <c r="D25" s="507">
        <f t="shared" ref="D25:D29" si="0">$C25-$B25</f>
        <v>0</v>
      </c>
      <c r="H25" s="1006" t="s">
        <v>57</v>
      </c>
      <c r="I25" s="1007"/>
      <c r="J25" s="528">
        <f>$J$22*0.9</f>
        <v>0</v>
      </c>
      <c r="K25" s="154"/>
      <c r="L25" s="27"/>
      <c r="M25" s="26"/>
      <c r="N25" s="146"/>
    </row>
    <row r="26" spans="1:14" ht="17.25" customHeight="1" x14ac:dyDescent="0.4">
      <c r="A26" s="531" t="s">
        <v>200</v>
      </c>
      <c r="B26" s="505">
        <f>'Financial Report'!K29</f>
        <v>0</v>
      </c>
      <c r="C26" s="508">
        <f>'Financial Report'!L29</f>
        <v>0</v>
      </c>
      <c r="D26" s="507">
        <f t="shared" si="0"/>
        <v>0</v>
      </c>
      <c r="H26" s="1006" t="s">
        <v>236</v>
      </c>
      <c r="I26" s="1007"/>
      <c r="J26" s="526">
        <f>I106</f>
        <v>0</v>
      </c>
      <c r="K26" s="154"/>
      <c r="L26" s="154"/>
      <c r="M26" s="19"/>
      <c r="N26" s="154"/>
    </row>
    <row r="27" spans="1:14" ht="17.25" customHeight="1" thickBot="1" x14ac:dyDescent="0.25">
      <c r="A27" s="531" t="s">
        <v>21</v>
      </c>
      <c r="B27" s="505">
        <f>'Financial Report'!K30</f>
        <v>0</v>
      </c>
      <c r="C27" s="505">
        <f>'Financial Report'!L30</f>
        <v>0</v>
      </c>
      <c r="D27" s="507">
        <f t="shared" si="0"/>
        <v>0</v>
      </c>
      <c r="H27" s="1008" t="s">
        <v>58</v>
      </c>
      <c r="I27" s="1009"/>
      <c r="J27" s="527">
        <f>J25-J26</f>
        <v>0</v>
      </c>
      <c r="K27" s="154"/>
      <c r="L27" s="314"/>
    </row>
    <row r="28" spans="1:14" ht="17.25" customHeight="1" thickBot="1" x14ac:dyDescent="0.25">
      <c r="A28" s="532" t="s">
        <v>203</v>
      </c>
      <c r="B28" s="505">
        <f>'Financial Report'!K31</f>
        <v>0</v>
      </c>
      <c r="C28" s="505">
        <f>'Financial Report'!L31</f>
        <v>0</v>
      </c>
      <c r="D28" s="507">
        <f t="shared" si="0"/>
        <v>0</v>
      </c>
      <c r="H28" s="376"/>
      <c r="I28" s="376"/>
      <c r="J28" s="377"/>
      <c r="K28" s="154"/>
      <c r="L28" s="314"/>
    </row>
    <row r="29" spans="1:14" ht="17.25" customHeight="1" thickBot="1" x14ac:dyDescent="0.25">
      <c r="A29" s="530" t="s">
        <v>62</v>
      </c>
      <c r="B29" s="509">
        <f>'Financial Report'!K33</f>
        <v>0</v>
      </c>
      <c r="C29" s="509">
        <f>'Financial Report'!L33</f>
        <v>0</v>
      </c>
      <c r="D29" s="510">
        <f t="shared" si="0"/>
        <v>0</v>
      </c>
    </row>
    <row r="30" spans="1:14" ht="8.25" customHeight="1" x14ac:dyDescent="0.2">
      <c r="A30" s="534"/>
      <c r="B30" s="444"/>
      <c r="C30" s="444"/>
      <c r="D30" s="446"/>
    </row>
    <row r="31" spans="1:14" ht="17.25" customHeight="1" x14ac:dyDescent="0.2">
      <c r="A31" s="535" t="s">
        <v>22</v>
      </c>
      <c r="B31" s="444"/>
      <c r="C31" s="444"/>
      <c r="D31" s="445"/>
    </row>
    <row r="32" spans="1:14" ht="17.25" customHeight="1" x14ac:dyDescent="0.2">
      <c r="A32" s="536" t="s">
        <v>201</v>
      </c>
      <c r="B32" s="505">
        <f>'Financial Report'!K36</f>
        <v>0</v>
      </c>
      <c r="C32" s="505">
        <f>'Financial Report'!L36</f>
        <v>0</v>
      </c>
      <c r="D32" s="507">
        <f>$C32-$B32</f>
        <v>0</v>
      </c>
    </row>
    <row r="33" spans="1:25" ht="17.25" customHeight="1" x14ac:dyDescent="0.2">
      <c r="A33" s="532" t="s">
        <v>203</v>
      </c>
      <c r="B33" s="505">
        <f>'Financial Report'!K37</f>
        <v>0</v>
      </c>
      <c r="C33" s="505">
        <f>'Financial Report'!L37</f>
        <v>0</v>
      </c>
      <c r="D33" s="507">
        <f>$C33-$B33</f>
        <v>0</v>
      </c>
      <c r="H33" s="905"/>
      <c r="I33" s="905"/>
      <c r="J33" s="905"/>
      <c r="K33" s="906"/>
      <c r="L33" s="906"/>
      <c r="M33" s="906"/>
    </row>
    <row r="34" spans="1:25" ht="17.25" customHeight="1" thickBot="1" x14ac:dyDescent="0.25">
      <c r="A34" s="533" t="s">
        <v>296</v>
      </c>
      <c r="B34" s="505">
        <f>'Financial Report'!K38</f>
        <v>0</v>
      </c>
      <c r="C34" s="505">
        <f>'Financial Report'!L38</f>
        <v>0</v>
      </c>
      <c r="D34" s="507">
        <f>$C34-$B34</f>
        <v>0</v>
      </c>
      <c r="H34" s="906"/>
      <c r="I34" s="906"/>
      <c r="J34" s="906"/>
      <c r="K34" s="906"/>
      <c r="L34" s="906"/>
      <c r="M34" s="906"/>
    </row>
    <row r="35" spans="1:25" ht="17.25" customHeight="1" thickBot="1" x14ac:dyDescent="0.25">
      <c r="A35" s="530" t="s">
        <v>62</v>
      </c>
      <c r="B35" s="509">
        <f>'Financial Report'!K39</f>
        <v>0</v>
      </c>
      <c r="C35" s="509">
        <f>'Financial Report'!L39</f>
        <v>0</v>
      </c>
      <c r="D35" s="510">
        <f>$C35-$B35</f>
        <v>0</v>
      </c>
      <c r="G35" s="29"/>
      <c r="H35" s="906"/>
      <c r="I35" s="906"/>
      <c r="J35" s="906"/>
      <c r="K35" s="906"/>
      <c r="L35" s="906"/>
      <c r="M35" s="906"/>
    </row>
    <row r="36" spans="1:25" ht="14.25" customHeight="1" thickBot="1" x14ac:dyDescent="0.45">
      <c r="A36" s="550"/>
      <c r="B36" s="444"/>
      <c r="C36" s="444"/>
      <c r="D36" s="446"/>
      <c r="F36" s="33"/>
      <c r="H36" s="30"/>
      <c r="I36" s="30"/>
      <c r="J36" s="30"/>
      <c r="L36" s="30"/>
    </row>
    <row r="37" spans="1:25" ht="17.25" customHeight="1" thickBot="1" x14ac:dyDescent="0.45">
      <c r="A37" s="539" t="s">
        <v>181</v>
      </c>
      <c r="B37" s="511">
        <f>'Financial Report'!K41</f>
        <v>0</v>
      </c>
      <c r="C37" s="511">
        <f>'Financial Report'!L41</f>
        <v>0</v>
      </c>
      <c r="D37" s="512">
        <f>$C37-$B37</f>
        <v>0</v>
      </c>
      <c r="H37" s="30"/>
      <c r="I37" s="30"/>
      <c r="J37" s="30"/>
      <c r="K37" s="30"/>
      <c r="L37" s="30"/>
    </row>
    <row r="38" spans="1:25" ht="20.25" customHeight="1" x14ac:dyDescent="0.2"/>
    <row r="39" spans="1:25" ht="21" thickBot="1" x14ac:dyDescent="0.25">
      <c r="A39" s="551" t="s">
        <v>140</v>
      </c>
      <c r="I39" s="154"/>
      <c r="K39" s="154"/>
      <c r="L39" s="154"/>
      <c r="M39" s="154"/>
      <c r="N39" s="154"/>
      <c r="O39" s="154"/>
      <c r="P39" s="154"/>
      <c r="Q39" s="154"/>
      <c r="R39" s="154"/>
      <c r="S39" s="154"/>
      <c r="T39" s="154"/>
    </row>
    <row r="40" spans="1:25" ht="36" customHeight="1" x14ac:dyDescent="0.25">
      <c r="A40" s="548"/>
      <c r="B40" s="319"/>
      <c r="C40" s="319"/>
      <c r="D40" s="319"/>
      <c r="E40" s="1010" t="s">
        <v>111</v>
      </c>
      <c r="F40" s="1011"/>
      <c r="G40" s="1014" t="s">
        <v>114</v>
      </c>
      <c r="H40" s="1015"/>
      <c r="I40" s="1000" t="s">
        <v>129</v>
      </c>
      <c r="J40" s="1001"/>
      <c r="K40" s="1002"/>
      <c r="L40" s="138"/>
      <c r="N40" s="320"/>
      <c r="O40" s="139"/>
      <c r="P40" s="140"/>
      <c r="Q40" s="197"/>
      <c r="R40" s="197"/>
      <c r="S40" s="140"/>
      <c r="T40" s="154"/>
      <c r="Y40" s="378"/>
    </row>
    <row r="41" spans="1:25" ht="15.75" x14ac:dyDescent="0.25">
      <c r="A41" s="538"/>
      <c r="B41" s="154"/>
      <c r="C41" s="154"/>
      <c r="D41" s="154"/>
      <c r="E41" s="1012"/>
      <c r="F41" s="1013"/>
      <c r="G41" s="1016"/>
      <c r="H41" s="1017"/>
      <c r="I41" s="564" t="s">
        <v>64</v>
      </c>
      <c r="J41" s="38" t="s">
        <v>65</v>
      </c>
      <c r="K41" s="379" t="s">
        <v>63</v>
      </c>
      <c r="L41" s="154"/>
      <c r="N41" s="154"/>
      <c r="P41" s="322"/>
      <c r="Q41" s="322"/>
      <c r="R41" s="322"/>
      <c r="S41" s="322"/>
      <c r="T41" s="154"/>
    </row>
    <row r="42" spans="1:25" ht="51.75" thickBot="1" x14ac:dyDescent="0.25">
      <c r="A42" s="538"/>
      <c r="B42" s="154"/>
      <c r="C42" s="256" t="s">
        <v>226</v>
      </c>
      <c r="D42" s="609" t="s">
        <v>240</v>
      </c>
      <c r="E42" s="612" t="s">
        <v>158</v>
      </c>
      <c r="F42" s="257" t="s">
        <v>132</v>
      </c>
      <c r="G42" s="261" t="s">
        <v>159</v>
      </c>
      <c r="H42" s="258" t="s">
        <v>231</v>
      </c>
      <c r="I42" s="565" t="s">
        <v>232</v>
      </c>
      <c r="J42" s="259" t="s">
        <v>59</v>
      </c>
      <c r="K42" s="260"/>
      <c r="N42" s="154"/>
      <c r="O42" s="142"/>
      <c r="P42" s="198"/>
      <c r="Q42" s="144"/>
      <c r="R42" s="144"/>
      <c r="S42" s="145"/>
      <c r="T42" s="154"/>
    </row>
    <row r="43" spans="1:25" ht="64.5" customHeight="1" thickBot="1" x14ac:dyDescent="0.25">
      <c r="A43" s="541" t="s">
        <v>15</v>
      </c>
      <c r="B43" s="199" t="s">
        <v>61</v>
      </c>
      <c r="C43" s="149"/>
      <c r="D43" s="76"/>
      <c r="E43" s="631">
        <f>'Cover Sheet'!D14</f>
        <v>0</v>
      </c>
      <c r="F43" s="200" t="s">
        <v>6</v>
      </c>
      <c r="G43" s="203">
        <f>'Cover Sheet'!F14</f>
        <v>0</v>
      </c>
      <c r="H43" s="560"/>
      <c r="I43" s="566"/>
      <c r="J43" s="323"/>
      <c r="K43" s="324"/>
      <c r="N43" s="146"/>
      <c r="O43" s="142"/>
      <c r="P43" s="198"/>
      <c r="Q43" s="144"/>
      <c r="R43" s="144"/>
      <c r="S43" s="145"/>
      <c r="T43" s="154"/>
    </row>
    <row r="44" spans="1:25" x14ac:dyDescent="0.2">
      <c r="A44" s="552"/>
      <c r="B44" s="326" t="s">
        <v>66</v>
      </c>
      <c r="C44" s="515">
        <f>C48/4</f>
        <v>0</v>
      </c>
      <c r="D44" s="616"/>
      <c r="E44" s="614">
        <f>C44+D44</f>
        <v>0</v>
      </c>
      <c r="F44" s="517" t="e">
        <f>(E44*$J$23)</f>
        <v>#VALUE!</v>
      </c>
      <c r="G44" s="621"/>
      <c r="H44" s="561"/>
      <c r="I44" s="567"/>
      <c r="J44" s="518"/>
      <c r="K44" s="327"/>
      <c r="N44" s="142"/>
      <c r="O44" s="142"/>
      <c r="P44" s="198"/>
      <c r="Q44" s="144"/>
      <c r="R44" s="144"/>
      <c r="S44" s="150"/>
      <c r="T44" s="154"/>
    </row>
    <row r="45" spans="1:25" x14ac:dyDescent="0.2">
      <c r="A45" s="553"/>
      <c r="B45" s="329" t="s">
        <v>67</v>
      </c>
      <c r="C45" s="515">
        <f>C48/4</f>
        <v>0</v>
      </c>
      <c r="D45" s="616"/>
      <c r="E45" s="614">
        <f t="shared" ref="E45:E47" si="1">C45+D45</f>
        <v>0</v>
      </c>
      <c r="F45" s="517" t="e">
        <f t="shared" ref="F45:F47" si="2">(E45*$J$23)</f>
        <v>#VALUE!</v>
      </c>
      <c r="G45" s="622"/>
      <c r="H45" s="561"/>
      <c r="I45" s="568"/>
      <c r="J45" s="518"/>
      <c r="K45" s="330"/>
      <c r="N45" s="142"/>
      <c r="O45" s="142"/>
      <c r="P45" s="198"/>
      <c r="Q45" s="144"/>
      <c r="R45" s="144"/>
      <c r="S45" s="150"/>
      <c r="T45" s="154"/>
    </row>
    <row r="46" spans="1:25" x14ac:dyDescent="0.2">
      <c r="A46" s="553"/>
      <c r="B46" s="329" t="s">
        <v>68</v>
      </c>
      <c r="C46" s="515">
        <f>C48/4</f>
        <v>0</v>
      </c>
      <c r="D46" s="616"/>
      <c r="E46" s="614">
        <f t="shared" si="1"/>
        <v>0</v>
      </c>
      <c r="F46" s="517" t="e">
        <f t="shared" si="2"/>
        <v>#VALUE!</v>
      </c>
      <c r="G46" s="622"/>
      <c r="H46" s="561"/>
      <c r="I46" s="568"/>
      <c r="J46" s="518"/>
      <c r="K46" s="330"/>
      <c r="N46" s="142"/>
      <c r="O46" s="142"/>
      <c r="P46" s="198"/>
      <c r="Q46" s="144"/>
      <c r="R46" s="144"/>
      <c r="S46" s="150"/>
      <c r="T46" s="154"/>
    </row>
    <row r="47" spans="1:25" ht="13.5" thickBot="1" x14ac:dyDescent="0.25">
      <c r="A47" s="554"/>
      <c r="B47" s="329" t="s">
        <v>69</v>
      </c>
      <c r="C47" s="515">
        <f>C48/4</f>
        <v>0</v>
      </c>
      <c r="D47" s="616"/>
      <c r="E47" s="614">
        <f t="shared" si="1"/>
        <v>0</v>
      </c>
      <c r="F47" s="517" t="e">
        <f t="shared" si="2"/>
        <v>#VALUE!</v>
      </c>
      <c r="G47" s="623"/>
      <c r="H47" s="562"/>
      <c r="I47" s="569"/>
      <c r="J47" s="518"/>
      <c r="K47" s="332"/>
      <c r="N47" s="333"/>
      <c r="O47" s="333"/>
      <c r="P47" s="333"/>
      <c r="Q47" s="120"/>
      <c r="R47" s="120"/>
      <c r="S47" s="120"/>
      <c r="T47" s="154"/>
    </row>
    <row r="48" spans="1:25" ht="30.75" customHeight="1" thickBot="1" x14ac:dyDescent="0.25">
      <c r="A48" s="807" t="s">
        <v>70</v>
      </c>
      <c r="B48" s="334"/>
      <c r="C48" s="529"/>
      <c r="D48" s="511">
        <v>0</v>
      </c>
      <c r="E48" s="570">
        <f>SUM(E44:E47)</f>
        <v>0</v>
      </c>
      <c r="F48" s="514" t="e">
        <f>(E48*$J$23)</f>
        <v>#VALUE!</v>
      </c>
      <c r="G48" s="624">
        <f>'Financial Report'!C41</f>
        <v>0</v>
      </c>
      <c r="H48" s="511" t="e">
        <f>(G48*$J$23)</f>
        <v>#VALUE!</v>
      </c>
      <c r="I48" s="570">
        <f>SUM(I44:I47)</f>
        <v>0</v>
      </c>
      <c r="J48" s="511" t="e">
        <f>I48-H48</f>
        <v>#VALUE!</v>
      </c>
      <c r="K48" s="380" t="e">
        <f>IF(J48&gt;0,"You have received too much in advance payments, this will be balanced with the advance payment for upcoming reporting year",IF(J48&lt;0,"You have received less advance payment"," "))</f>
        <v>#VALUE!</v>
      </c>
      <c r="N48" s="179"/>
      <c r="O48" s="144"/>
      <c r="P48" s="144"/>
      <c r="Q48" s="144"/>
      <c r="R48" s="144"/>
      <c r="S48" s="150"/>
      <c r="T48" s="154"/>
    </row>
    <row r="49" spans="1:20" x14ac:dyDescent="0.2">
      <c r="A49" s="542"/>
      <c r="B49" s="336"/>
      <c r="C49" s="336"/>
      <c r="D49" s="339"/>
      <c r="E49" s="571"/>
      <c r="F49" s="337"/>
      <c r="G49" s="625"/>
      <c r="H49" s="338"/>
      <c r="I49" s="571"/>
      <c r="J49" s="339"/>
      <c r="K49" s="340"/>
      <c r="N49" s="179"/>
      <c r="O49" s="144"/>
      <c r="P49" s="144"/>
      <c r="Q49" s="144"/>
      <c r="R49" s="144"/>
      <c r="S49" s="150"/>
      <c r="T49" s="154"/>
    </row>
    <row r="50" spans="1:20" ht="16.5" thickBot="1" x14ac:dyDescent="0.3">
      <c r="A50" s="555"/>
      <c r="B50" s="326"/>
      <c r="C50" s="326"/>
      <c r="D50" s="344"/>
      <c r="E50" s="341"/>
      <c r="F50" s="342"/>
      <c r="G50" s="626"/>
      <c r="H50" s="343"/>
      <c r="I50" s="341"/>
      <c r="J50" s="344"/>
      <c r="K50" s="345"/>
      <c r="N50" s="322"/>
      <c r="O50" s="322"/>
      <c r="P50" s="322"/>
      <c r="Q50" s="322"/>
      <c r="R50" s="322"/>
      <c r="S50" s="322"/>
      <c r="T50" s="154"/>
    </row>
    <row r="51" spans="1:20" ht="26.25" thickBot="1" x14ac:dyDescent="0.25">
      <c r="A51" s="543" t="s">
        <v>46</v>
      </c>
      <c r="B51" s="76" t="s">
        <v>61</v>
      </c>
      <c r="C51" s="201"/>
      <c r="D51" s="201"/>
      <c r="E51" s="632">
        <f>G43+1</f>
        <v>1</v>
      </c>
      <c r="F51" s="203" t="s">
        <v>6</v>
      </c>
      <c r="G51" s="203">
        <f>DATE(YEAR(E51)+1,MONTH(E51),DAY(E51))-1</f>
        <v>366</v>
      </c>
      <c r="H51" s="381"/>
      <c r="I51" s="572"/>
      <c r="J51" s="347"/>
      <c r="K51" s="324"/>
      <c r="N51" s="142"/>
      <c r="O51" s="142"/>
      <c r="P51" s="198"/>
      <c r="Q51" s="144"/>
      <c r="R51" s="144"/>
      <c r="S51" s="150"/>
      <c r="T51" s="154"/>
    </row>
    <row r="52" spans="1:20" x14ac:dyDescent="0.2">
      <c r="A52" s="552"/>
      <c r="B52" s="306" t="s">
        <v>71</v>
      </c>
      <c r="C52" s="515">
        <f>C56/4</f>
        <v>0</v>
      </c>
      <c r="D52" s="617">
        <f>D56/4</f>
        <v>0</v>
      </c>
      <c r="E52" s="614">
        <f>C52+D52</f>
        <v>0</v>
      </c>
      <c r="F52" s="517" t="e">
        <f>(E52*$J$23)</f>
        <v>#VALUE!</v>
      </c>
      <c r="G52" s="621"/>
      <c r="H52" s="561"/>
      <c r="I52" s="567"/>
      <c r="J52" s="518"/>
      <c r="K52" s="327"/>
      <c r="N52" s="142"/>
      <c r="O52" s="142"/>
      <c r="P52" s="198"/>
      <c r="Q52" s="144"/>
      <c r="R52" s="144"/>
      <c r="S52" s="150"/>
      <c r="T52" s="154"/>
    </row>
    <row r="53" spans="1:20" x14ac:dyDescent="0.2">
      <c r="A53" s="553"/>
      <c r="B53" s="349" t="s">
        <v>72</v>
      </c>
      <c r="C53" s="515">
        <f>C56/4</f>
        <v>0</v>
      </c>
      <c r="D53" s="617">
        <f>D56/4</f>
        <v>0</v>
      </c>
      <c r="E53" s="614">
        <f t="shared" ref="E53:E55" si="3">C53+D53</f>
        <v>0</v>
      </c>
      <c r="F53" s="517" t="e">
        <f t="shared" ref="F53:F55" si="4">(E53*$J$23)</f>
        <v>#VALUE!</v>
      </c>
      <c r="G53" s="622"/>
      <c r="H53" s="561"/>
      <c r="I53" s="567"/>
      <c r="J53" s="519"/>
      <c r="K53" s="330"/>
      <c r="N53" s="142"/>
      <c r="O53" s="142"/>
      <c r="P53" s="198"/>
      <c r="Q53" s="144"/>
      <c r="R53" s="144"/>
      <c r="S53" s="150"/>
      <c r="T53" s="154"/>
    </row>
    <row r="54" spans="1:20" x14ac:dyDescent="0.2">
      <c r="A54" s="553"/>
      <c r="B54" s="349" t="s">
        <v>73</v>
      </c>
      <c r="C54" s="515">
        <f>C56/4</f>
        <v>0</v>
      </c>
      <c r="D54" s="617">
        <f>D56/4</f>
        <v>0</v>
      </c>
      <c r="E54" s="614">
        <f t="shared" si="3"/>
        <v>0</v>
      </c>
      <c r="F54" s="517" t="e">
        <f t="shared" si="4"/>
        <v>#VALUE!</v>
      </c>
      <c r="G54" s="622"/>
      <c r="H54" s="561"/>
      <c r="I54" s="567"/>
      <c r="J54" s="519"/>
      <c r="K54" s="330"/>
      <c r="N54" s="333"/>
      <c r="O54" s="333"/>
      <c r="P54" s="333"/>
      <c r="Q54" s="120"/>
      <c r="R54" s="120"/>
      <c r="S54" s="120"/>
      <c r="T54" s="154"/>
    </row>
    <row r="55" spans="1:20" ht="13.5" thickBot="1" x14ac:dyDescent="0.25">
      <c r="A55" s="554"/>
      <c r="B55" s="329" t="s">
        <v>74</v>
      </c>
      <c r="C55" s="515">
        <f>C56/4</f>
        <v>0</v>
      </c>
      <c r="D55" s="617">
        <f>D56/4</f>
        <v>0</v>
      </c>
      <c r="E55" s="614">
        <f t="shared" si="3"/>
        <v>0</v>
      </c>
      <c r="F55" s="517" t="e">
        <f t="shared" si="4"/>
        <v>#VALUE!</v>
      </c>
      <c r="G55" s="623"/>
      <c r="H55" s="562"/>
      <c r="I55" s="567"/>
      <c r="J55" s="520"/>
      <c r="K55" s="332"/>
      <c r="N55" s="205"/>
      <c r="O55" s="205"/>
      <c r="P55" s="206"/>
      <c r="Q55" s="144"/>
      <c r="R55" s="144"/>
      <c r="S55" s="150"/>
      <c r="T55" s="154"/>
    </row>
    <row r="56" spans="1:20" ht="31.5" customHeight="1" thickBot="1" x14ac:dyDescent="0.25">
      <c r="A56" s="807" t="s">
        <v>75</v>
      </c>
      <c r="B56" s="334"/>
      <c r="C56" s="529"/>
      <c r="D56" s="618"/>
      <c r="E56" s="570">
        <f>SUM(E52:E55)</f>
        <v>0</v>
      </c>
      <c r="F56" s="514" t="e">
        <f>(E56*$J$23)</f>
        <v>#VALUE!</v>
      </c>
      <c r="G56" s="624">
        <f>'Financial Report'!D41</f>
        <v>0</v>
      </c>
      <c r="H56" s="511" t="e">
        <f>(G56*$J$23)</f>
        <v>#VALUE!</v>
      </c>
      <c r="I56" s="570">
        <f>SUM(I52:I55)</f>
        <v>0</v>
      </c>
      <c r="J56" s="511" t="e">
        <f>I56-H56</f>
        <v>#VALUE!</v>
      </c>
      <c r="K56" s="380" t="e">
        <f>IF(J56&gt;0,"You have received too much in advance payments, this will be balanced with the advance payment for upcoming reporting year",IF(J56&lt;0,"You have received less advance payment"," "))</f>
        <v>#VALUE!</v>
      </c>
      <c r="N56" s="179"/>
      <c r="O56" s="144"/>
      <c r="P56" s="144"/>
      <c r="Q56" s="144"/>
      <c r="R56" s="144"/>
      <c r="S56" s="150"/>
      <c r="T56" s="154"/>
    </row>
    <row r="57" spans="1:20" x14ac:dyDescent="0.2">
      <c r="A57" s="556"/>
      <c r="B57" s="349"/>
      <c r="C57" s="447"/>
      <c r="D57" s="619"/>
      <c r="E57" s="351"/>
      <c r="F57" s="352"/>
      <c r="G57" s="627"/>
      <c r="H57" s="353"/>
      <c r="I57" s="351"/>
      <c r="J57" s="354"/>
      <c r="K57" s="355"/>
      <c r="N57" s="140"/>
      <c r="O57" s="140"/>
      <c r="P57" s="154"/>
      <c r="Q57" s="154"/>
    </row>
    <row r="58" spans="1:20" ht="13.5" thickBot="1" x14ac:dyDescent="0.25">
      <c r="A58" s="538"/>
      <c r="B58" s="344"/>
      <c r="C58" s="448"/>
      <c r="D58" s="448"/>
      <c r="E58" s="321"/>
      <c r="F58" s="634"/>
      <c r="G58" s="154"/>
      <c r="H58" s="140"/>
      <c r="I58" s="573"/>
      <c r="J58" s="356"/>
      <c r="K58" s="357"/>
      <c r="N58" s="140"/>
      <c r="O58" s="140"/>
      <c r="P58" s="154"/>
      <c r="Q58" s="154"/>
    </row>
    <row r="59" spans="1:20" ht="26.25" thickBot="1" x14ac:dyDescent="0.25">
      <c r="A59" s="543" t="s">
        <v>52</v>
      </c>
      <c r="B59" s="76" t="s">
        <v>61</v>
      </c>
      <c r="C59" s="449"/>
      <c r="D59" s="449"/>
      <c r="E59" s="632">
        <f>G51+1</f>
        <v>367</v>
      </c>
      <c r="F59" s="203" t="s">
        <v>6</v>
      </c>
      <c r="G59" s="202">
        <f>DATE(YEAR(E59)+1,MONTH(E59),DAY(E59))-1</f>
        <v>731</v>
      </c>
      <c r="H59" s="202"/>
      <c r="I59" s="566"/>
      <c r="J59" s="346"/>
      <c r="K59" s="324"/>
      <c r="N59" s="154"/>
      <c r="O59" s="154"/>
      <c r="P59" s="154"/>
      <c r="Q59" s="154"/>
    </row>
    <row r="60" spans="1:20" x14ac:dyDescent="0.2">
      <c r="A60" s="552"/>
      <c r="B60" s="348" t="s">
        <v>76</v>
      </c>
      <c r="C60" s="515">
        <f>C64/4</f>
        <v>0</v>
      </c>
      <c r="D60" s="617">
        <f>D64/4</f>
        <v>0</v>
      </c>
      <c r="E60" s="614">
        <f>C60+D60</f>
        <v>0</v>
      </c>
      <c r="F60" s="517" t="e">
        <f>(E60*$J$23)</f>
        <v>#VALUE!</v>
      </c>
      <c r="G60" s="628"/>
      <c r="H60" s="561"/>
      <c r="I60" s="567"/>
      <c r="J60" s="518"/>
      <c r="K60" s="327"/>
      <c r="N60" s="154"/>
      <c r="O60" s="154"/>
      <c r="P60" s="154"/>
      <c r="Q60" s="154"/>
    </row>
    <row r="61" spans="1:20" s="154" customFormat="1" x14ac:dyDescent="0.2">
      <c r="A61" s="553"/>
      <c r="B61" s="350" t="s">
        <v>77</v>
      </c>
      <c r="C61" s="515">
        <f>C64/4</f>
        <v>0</v>
      </c>
      <c r="D61" s="617">
        <f>D64/4</f>
        <v>0</v>
      </c>
      <c r="E61" s="614">
        <f t="shared" ref="E61:E63" si="5">C61+D61</f>
        <v>0</v>
      </c>
      <c r="F61" s="517" t="e">
        <f t="shared" ref="F61:F63" si="6">(E61*$J$23)</f>
        <v>#VALUE!</v>
      </c>
      <c r="G61" s="629"/>
      <c r="H61" s="561"/>
      <c r="I61" s="567"/>
      <c r="J61" s="519"/>
      <c r="K61" s="330"/>
      <c r="N61" s="207"/>
      <c r="O61" s="207"/>
      <c r="P61" s="207"/>
      <c r="Q61" s="207"/>
    </row>
    <row r="62" spans="1:20" s="154" customFormat="1" x14ac:dyDescent="0.2">
      <c r="A62" s="553"/>
      <c r="B62" s="350" t="s">
        <v>78</v>
      </c>
      <c r="C62" s="515">
        <f>C64/4</f>
        <v>0</v>
      </c>
      <c r="D62" s="617">
        <f>D64/4</f>
        <v>0</v>
      </c>
      <c r="E62" s="614">
        <f t="shared" si="5"/>
        <v>0</v>
      </c>
      <c r="F62" s="517" t="e">
        <f t="shared" si="6"/>
        <v>#VALUE!</v>
      </c>
      <c r="G62" s="629"/>
      <c r="H62" s="561"/>
      <c r="I62" s="567"/>
      <c r="J62" s="519"/>
      <c r="K62" s="330"/>
      <c r="N62" s="146"/>
      <c r="O62" s="146"/>
      <c r="P62" s="146"/>
      <c r="Q62" s="146"/>
    </row>
    <row r="63" spans="1:20" ht="13.5" thickBot="1" x14ac:dyDescent="0.25">
      <c r="A63" s="553"/>
      <c r="B63" s="350" t="s">
        <v>79</v>
      </c>
      <c r="C63" s="515">
        <f>C64/4</f>
        <v>0</v>
      </c>
      <c r="D63" s="617">
        <f>D64/4</f>
        <v>0</v>
      </c>
      <c r="E63" s="614">
        <f t="shared" si="5"/>
        <v>0</v>
      </c>
      <c r="F63" s="517" t="e">
        <f t="shared" si="6"/>
        <v>#VALUE!</v>
      </c>
      <c r="G63" s="629"/>
      <c r="H63" s="561"/>
      <c r="I63" s="567"/>
      <c r="J63" s="519"/>
      <c r="K63" s="330"/>
      <c r="N63" s="155"/>
      <c r="O63" s="155"/>
      <c r="P63" s="154"/>
      <c r="Q63" s="154"/>
    </row>
    <row r="64" spans="1:20" ht="31.5" customHeight="1" thickBot="1" x14ac:dyDescent="0.25">
      <c r="A64" s="807" t="s">
        <v>80</v>
      </c>
      <c r="B64" s="334"/>
      <c r="C64" s="529"/>
      <c r="D64" s="618"/>
      <c r="E64" s="570">
        <f>SUM(E60:E63)</f>
        <v>0</v>
      </c>
      <c r="F64" s="514" t="e">
        <f>(E64*$J$23)</f>
        <v>#VALUE!</v>
      </c>
      <c r="G64" s="624">
        <f>'Financial Report'!E41</f>
        <v>0</v>
      </c>
      <c r="H64" s="511" t="e">
        <f>(G64*$J$23)</f>
        <v>#VALUE!</v>
      </c>
      <c r="I64" s="570">
        <f>SUM(I60:I63)</f>
        <v>0</v>
      </c>
      <c r="J64" s="511" t="e">
        <f>I64-H64</f>
        <v>#VALUE!</v>
      </c>
      <c r="K64" s="380" t="e">
        <f>IF(J64&gt;0,"You have received too much in advance payments, this will be balanced with the advance payment for upcoming reporting year",IF(J64&lt;0,"You have received less advance payment"," "))</f>
        <v>#VALUE!</v>
      </c>
      <c r="N64" s="179"/>
      <c r="O64" s="144"/>
      <c r="P64" s="144"/>
      <c r="Q64" s="144"/>
      <c r="R64" s="144"/>
      <c r="S64" s="150"/>
      <c r="T64" s="154"/>
    </row>
    <row r="65" spans="1:20" x14ac:dyDescent="0.2">
      <c r="A65" s="553"/>
      <c r="B65" s="350"/>
      <c r="C65" s="450"/>
      <c r="D65" s="455"/>
      <c r="E65" s="328"/>
      <c r="F65" s="358"/>
      <c r="G65" s="630"/>
      <c r="H65" s="359"/>
      <c r="I65" s="328"/>
      <c r="J65" s="360"/>
      <c r="K65" s="330"/>
      <c r="N65" s="155"/>
      <c r="O65" s="155"/>
      <c r="P65" s="154"/>
      <c r="Q65" s="154"/>
    </row>
    <row r="66" spans="1:20" ht="13.5" thickBot="1" x14ac:dyDescent="0.25">
      <c r="A66" s="557"/>
      <c r="B66" s="362"/>
      <c r="C66" s="451"/>
      <c r="D66" s="451"/>
      <c r="E66" s="361"/>
      <c r="F66" s="635"/>
      <c r="G66" s="320"/>
      <c r="H66" s="363"/>
      <c r="I66" s="331"/>
      <c r="J66" s="364"/>
      <c r="K66" s="332"/>
      <c r="N66" s="155"/>
      <c r="O66" s="155"/>
      <c r="P66" s="154"/>
      <c r="Q66" s="154"/>
    </row>
    <row r="67" spans="1:20" ht="26.25" thickBot="1" x14ac:dyDescent="0.25">
      <c r="A67" s="543" t="s">
        <v>53</v>
      </c>
      <c r="B67" s="76" t="s">
        <v>61</v>
      </c>
      <c r="C67" s="449"/>
      <c r="D67" s="449"/>
      <c r="E67" s="632">
        <f>G59+1</f>
        <v>732</v>
      </c>
      <c r="F67" s="203" t="s">
        <v>6</v>
      </c>
      <c r="G67" s="202">
        <f>DATE(YEAR(E67)+1,MONTH(E67),DAY(E67))-1</f>
        <v>1096</v>
      </c>
      <c r="H67" s="202"/>
      <c r="I67" s="566"/>
      <c r="J67" s="346"/>
      <c r="K67" s="324"/>
      <c r="N67" s="155"/>
      <c r="O67" s="155"/>
      <c r="P67" s="154"/>
      <c r="Q67" s="154"/>
    </row>
    <row r="68" spans="1:20" x14ac:dyDescent="0.2">
      <c r="A68" s="552"/>
      <c r="B68" s="348" t="s">
        <v>81</v>
      </c>
      <c r="C68" s="515">
        <f>C72/4</f>
        <v>0</v>
      </c>
      <c r="D68" s="617">
        <f>D72/4</f>
        <v>0</v>
      </c>
      <c r="E68" s="614">
        <f>C68+D68</f>
        <v>0</v>
      </c>
      <c r="F68" s="521" t="e">
        <f>(E68*$J$23)</f>
        <v>#VALUE!</v>
      </c>
      <c r="G68" s="621"/>
      <c r="H68" s="563"/>
      <c r="I68" s="567"/>
      <c r="J68" s="518"/>
      <c r="K68" s="327"/>
      <c r="N68" s="155"/>
      <c r="O68" s="155"/>
      <c r="P68" s="154"/>
      <c r="Q68" s="154"/>
    </row>
    <row r="69" spans="1:20" x14ac:dyDescent="0.2">
      <c r="A69" s="553"/>
      <c r="B69" s="350" t="s">
        <v>82</v>
      </c>
      <c r="C69" s="515">
        <f>C72/4</f>
        <v>0</v>
      </c>
      <c r="D69" s="617">
        <f>D72/4</f>
        <v>0</v>
      </c>
      <c r="E69" s="614">
        <f t="shared" ref="E69:E71" si="7">C69+D69</f>
        <v>0</v>
      </c>
      <c r="F69" s="521" t="e">
        <f>(E69*$J$23)</f>
        <v>#VALUE!</v>
      </c>
      <c r="G69" s="622"/>
      <c r="H69" s="563"/>
      <c r="I69" s="567"/>
      <c r="J69" s="519"/>
      <c r="K69" s="330"/>
      <c r="N69" s="155"/>
      <c r="O69" s="155"/>
      <c r="P69" s="154"/>
      <c r="Q69" s="154"/>
    </row>
    <row r="70" spans="1:20" x14ac:dyDescent="0.2">
      <c r="A70" s="553"/>
      <c r="B70" s="350" t="s">
        <v>83</v>
      </c>
      <c r="C70" s="515">
        <f>C72/4</f>
        <v>0</v>
      </c>
      <c r="D70" s="617">
        <f>D72/4</f>
        <v>0</v>
      </c>
      <c r="E70" s="614">
        <f t="shared" si="7"/>
        <v>0</v>
      </c>
      <c r="F70" s="521" t="e">
        <f t="shared" ref="F70:F71" si="8">(E70*$J$23)</f>
        <v>#VALUE!</v>
      </c>
      <c r="G70" s="622"/>
      <c r="H70" s="563"/>
      <c r="I70" s="567"/>
      <c r="J70" s="519"/>
      <c r="K70" s="330"/>
      <c r="N70" s="155"/>
      <c r="O70" s="155"/>
      <c r="P70" s="154"/>
      <c r="Q70" s="154"/>
    </row>
    <row r="71" spans="1:20" ht="13.5" thickBot="1" x14ac:dyDescent="0.25">
      <c r="A71" s="553"/>
      <c r="B71" s="350" t="s">
        <v>84</v>
      </c>
      <c r="C71" s="515">
        <f>C72/4</f>
        <v>0</v>
      </c>
      <c r="D71" s="617">
        <f>D72/4</f>
        <v>0</v>
      </c>
      <c r="E71" s="614">
        <f t="shared" si="7"/>
        <v>0</v>
      </c>
      <c r="F71" s="521" t="e">
        <f t="shared" si="8"/>
        <v>#VALUE!</v>
      </c>
      <c r="G71" s="622"/>
      <c r="H71" s="563"/>
      <c r="I71" s="567"/>
      <c r="J71" s="519"/>
      <c r="K71" s="330"/>
      <c r="N71" s="155"/>
      <c r="O71" s="155"/>
      <c r="P71" s="154"/>
      <c r="Q71" s="154"/>
    </row>
    <row r="72" spans="1:20" ht="31.5" customHeight="1" thickBot="1" x14ac:dyDescent="0.25">
      <c r="A72" s="807" t="s">
        <v>85</v>
      </c>
      <c r="B72" s="334"/>
      <c r="C72" s="529"/>
      <c r="D72" s="618"/>
      <c r="E72" s="570">
        <f>SUM(E68:E71)</f>
        <v>0</v>
      </c>
      <c r="F72" s="514" t="e">
        <f>(E72*$J$23)</f>
        <v>#VALUE!</v>
      </c>
      <c r="G72" s="624">
        <f>'Financial Report'!F41</f>
        <v>0</v>
      </c>
      <c r="H72" s="511" t="e">
        <f>(G72*$J$23)</f>
        <v>#VALUE!</v>
      </c>
      <c r="I72" s="570">
        <f>SUM(I68:I71)</f>
        <v>0</v>
      </c>
      <c r="J72" s="511" t="e">
        <f>I72-H72</f>
        <v>#VALUE!</v>
      </c>
      <c r="K72" s="380" t="e">
        <f>IF(J72&gt;0,"You have received too much in advance payments, this will be balanced with the advance payment for upcoming reporting year",IF(J72&lt;0,"You have received less advance payment"," "))</f>
        <v>#VALUE!</v>
      </c>
      <c r="N72" s="179"/>
      <c r="O72" s="144"/>
      <c r="P72" s="144"/>
      <c r="Q72" s="144"/>
      <c r="R72" s="144"/>
      <c r="S72" s="150"/>
      <c r="T72" s="154"/>
    </row>
    <row r="73" spans="1:20" x14ac:dyDescent="0.2">
      <c r="A73" s="556"/>
      <c r="B73" s="349"/>
      <c r="C73" s="447"/>
      <c r="D73" s="619"/>
      <c r="E73" s="351"/>
      <c r="F73" s="352"/>
      <c r="G73" s="627"/>
      <c r="H73" s="353"/>
      <c r="I73" s="351"/>
      <c r="J73" s="354"/>
      <c r="K73" s="355"/>
      <c r="N73" s="155"/>
      <c r="O73" s="155"/>
      <c r="P73" s="154"/>
      <c r="Q73" s="154"/>
    </row>
    <row r="74" spans="1:20" ht="13.5" thickBot="1" x14ac:dyDescent="0.25">
      <c r="A74" s="538"/>
      <c r="B74" s="344"/>
      <c r="C74" s="448"/>
      <c r="D74" s="448"/>
      <c r="E74" s="321"/>
      <c r="F74" s="634"/>
      <c r="G74" s="154"/>
      <c r="H74" s="140"/>
      <c r="I74" s="573"/>
      <c r="J74" s="356"/>
      <c r="K74" s="357"/>
      <c r="N74" s="155"/>
      <c r="O74" s="155"/>
      <c r="P74" s="154"/>
      <c r="Q74" s="154"/>
    </row>
    <row r="75" spans="1:20" ht="26.25" thickBot="1" x14ac:dyDescent="0.25">
      <c r="A75" s="543" t="s">
        <v>54</v>
      </c>
      <c r="B75" s="76" t="s">
        <v>61</v>
      </c>
      <c r="C75" s="449"/>
      <c r="D75" s="449"/>
      <c r="E75" s="632">
        <f>G67+1</f>
        <v>1097</v>
      </c>
      <c r="F75" s="203" t="s">
        <v>6</v>
      </c>
      <c r="G75" s="202">
        <f>DATE(YEAR(E75)+1,MONTH(E75),DAY(E75))-1</f>
        <v>1461</v>
      </c>
      <c r="H75" s="202"/>
      <c r="I75" s="566"/>
      <c r="J75" s="346"/>
      <c r="K75" s="324"/>
      <c r="N75" s="155"/>
      <c r="O75" s="155"/>
      <c r="P75" s="154"/>
      <c r="Q75" s="154"/>
    </row>
    <row r="76" spans="1:20" x14ac:dyDescent="0.2">
      <c r="A76" s="552"/>
      <c r="B76" s="348" t="s">
        <v>86</v>
      </c>
      <c r="C76" s="515">
        <f>C80/4</f>
        <v>0</v>
      </c>
      <c r="D76" s="617">
        <f>D80/4</f>
        <v>0</v>
      </c>
      <c r="E76" s="614">
        <f>C76+D76</f>
        <v>0</v>
      </c>
      <c r="F76" s="521" t="e">
        <f>(E76*$J$23)</f>
        <v>#VALUE!</v>
      </c>
      <c r="G76" s="621"/>
      <c r="H76" s="563"/>
      <c r="I76" s="567"/>
      <c r="J76" s="518"/>
      <c r="K76" s="327"/>
      <c r="N76" s="155"/>
      <c r="O76" s="155"/>
      <c r="P76" s="154"/>
      <c r="Q76" s="154"/>
    </row>
    <row r="77" spans="1:20" x14ac:dyDescent="0.2">
      <c r="A77" s="553"/>
      <c r="B77" s="350" t="s">
        <v>87</v>
      </c>
      <c r="C77" s="515">
        <f>C80/4</f>
        <v>0</v>
      </c>
      <c r="D77" s="617">
        <f>D80/4</f>
        <v>0</v>
      </c>
      <c r="E77" s="614">
        <f t="shared" ref="E77:E79" si="9">C77+D77</f>
        <v>0</v>
      </c>
      <c r="F77" s="521" t="e">
        <f t="shared" ref="F77:F79" si="10">(E77*$J$23)</f>
        <v>#VALUE!</v>
      </c>
      <c r="G77" s="622"/>
      <c r="H77" s="563"/>
      <c r="I77" s="567"/>
      <c r="J77" s="519"/>
      <c r="K77" s="330"/>
      <c r="N77" s="155"/>
      <c r="O77" s="155"/>
      <c r="P77" s="154"/>
      <c r="Q77" s="154"/>
    </row>
    <row r="78" spans="1:20" x14ac:dyDescent="0.2">
      <c r="A78" s="553"/>
      <c r="B78" s="350" t="s">
        <v>88</v>
      </c>
      <c r="C78" s="515">
        <f>C80/4</f>
        <v>0</v>
      </c>
      <c r="D78" s="617">
        <f>D80/4</f>
        <v>0</v>
      </c>
      <c r="E78" s="614">
        <f t="shared" si="9"/>
        <v>0</v>
      </c>
      <c r="F78" s="521" t="e">
        <f t="shared" si="10"/>
        <v>#VALUE!</v>
      </c>
      <c r="G78" s="622"/>
      <c r="H78" s="563"/>
      <c r="I78" s="567"/>
      <c r="J78" s="519"/>
      <c r="K78" s="330"/>
      <c r="N78" s="155"/>
      <c r="O78" s="155"/>
      <c r="P78" s="154"/>
      <c r="Q78" s="154"/>
    </row>
    <row r="79" spans="1:20" ht="13.5" thickBot="1" x14ac:dyDescent="0.25">
      <c r="A79" s="553"/>
      <c r="B79" s="350" t="s">
        <v>89</v>
      </c>
      <c r="C79" s="515">
        <f>C80/4</f>
        <v>0</v>
      </c>
      <c r="D79" s="617">
        <f>D80/4</f>
        <v>0</v>
      </c>
      <c r="E79" s="614">
        <f t="shared" si="9"/>
        <v>0</v>
      </c>
      <c r="F79" s="521" t="e">
        <f t="shared" si="10"/>
        <v>#VALUE!</v>
      </c>
      <c r="G79" s="622"/>
      <c r="H79" s="563"/>
      <c r="I79" s="567"/>
      <c r="J79" s="519"/>
      <c r="K79" s="330"/>
      <c r="N79" s="155"/>
      <c r="O79" s="155"/>
      <c r="P79" s="154"/>
      <c r="Q79" s="154"/>
    </row>
    <row r="80" spans="1:20" ht="30.75" customHeight="1" thickBot="1" x14ac:dyDescent="0.25">
      <c r="A80" s="807" t="s">
        <v>90</v>
      </c>
      <c r="B80" s="334"/>
      <c r="C80" s="529"/>
      <c r="D80" s="618"/>
      <c r="E80" s="570">
        <f>SUM(E76:E79)</f>
        <v>0</v>
      </c>
      <c r="F80" s="514" t="e">
        <f>(E80*$J$23)</f>
        <v>#VALUE!</v>
      </c>
      <c r="G80" s="624">
        <f>'Financial Report'!G41</f>
        <v>0</v>
      </c>
      <c r="H80" s="511" t="e">
        <f>(G80*$J$23)</f>
        <v>#VALUE!</v>
      </c>
      <c r="I80" s="570">
        <f>SUM(I76:I79)</f>
        <v>0</v>
      </c>
      <c r="J80" s="511" t="e">
        <f>I80-H80</f>
        <v>#VALUE!</v>
      </c>
      <c r="K80" s="380" t="e">
        <f>IF(J80&gt;0,"You have received too much in advance payments, this will be balanced with the advance payment for upcoming reporting year",IF(J80&lt;0,"You have received less advance payment"," "))</f>
        <v>#VALUE!</v>
      </c>
      <c r="N80" s="179"/>
      <c r="O80" s="144"/>
      <c r="P80" s="144"/>
      <c r="Q80" s="144"/>
      <c r="R80" s="144"/>
      <c r="S80" s="150"/>
      <c r="T80" s="154"/>
    </row>
    <row r="81" spans="1:20" x14ac:dyDescent="0.2">
      <c r="A81" s="556"/>
      <c r="B81" s="349"/>
      <c r="C81" s="447"/>
      <c r="D81" s="619"/>
      <c r="E81" s="351"/>
      <c r="F81" s="352"/>
      <c r="G81" s="627"/>
      <c r="H81" s="353"/>
      <c r="I81" s="351"/>
      <c r="J81" s="354"/>
      <c r="K81" s="355"/>
      <c r="N81" s="155"/>
      <c r="O81" s="155"/>
      <c r="P81" s="154"/>
      <c r="Q81" s="154"/>
    </row>
    <row r="82" spans="1:20" ht="13.5" thickBot="1" x14ac:dyDescent="0.25">
      <c r="A82" s="558"/>
      <c r="B82" s="366"/>
      <c r="C82" s="452"/>
      <c r="D82" s="452"/>
      <c r="E82" s="365"/>
      <c r="F82" s="636"/>
      <c r="G82" s="154"/>
      <c r="H82" s="140"/>
      <c r="I82" s="341"/>
      <c r="J82" s="344"/>
      <c r="K82" s="345"/>
      <c r="N82" s="155"/>
      <c r="O82" s="155"/>
      <c r="P82" s="154"/>
      <c r="Q82" s="154"/>
    </row>
    <row r="83" spans="1:20" ht="26.25" thickBot="1" x14ac:dyDescent="0.25">
      <c r="A83" s="543" t="s">
        <v>91</v>
      </c>
      <c r="B83" s="76" t="s">
        <v>61</v>
      </c>
      <c r="C83" s="449"/>
      <c r="D83" s="449"/>
      <c r="E83" s="632">
        <f>G75+1</f>
        <v>1462</v>
      </c>
      <c r="F83" s="203" t="s">
        <v>6</v>
      </c>
      <c r="G83" s="202">
        <f>DATE(YEAR(E83)+1,MONTH(E83),DAY(E83))-1</f>
        <v>1827</v>
      </c>
      <c r="H83" s="202"/>
      <c r="I83" s="574"/>
      <c r="J83" s="317"/>
      <c r="K83" s="368"/>
      <c r="N83" s="179"/>
      <c r="O83" s="144"/>
      <c r="P83" s="144"/>
      <c r="Q83" s="144"/>
      <c r="R83" s="144"/>
      <c r="S83" s="150"/>
      <c r="T83" s="154"/>
    </row>
    <row r="84" spans="1:20" x14ac:dyDescent="0.2">
      <c r="A84" s="552"/>
      <c r="B84" s="348" t="s">
        <v>92</v>
      </c>
      <c r="C84" s="515">
        <f>C88/4</f>
        <v>0</v>
      </c>
      <c r="D84" s="617">
        <f>D88/4</f>
        <v>0</v>
      </c>
      <c r="E84" s="614">
        <f>C84+D84</f>
        <v>0</v>
      </c>
      <c r="F84" s="521" t="e">
        <f>(E84*$J$23)</f>
        <v>#VALUE!</v>
      </c>
      <c r="G84" s="621"/>
      <c r="H84" s="563"/>
      <c r="I84" s="567"/>
      <c r="J84" s="518"/>
      <c r="K84" s="327"/>
      <c r="N84" s="155"/>
      <c r="O84" s="155"/>
      <c r="P84" s="154"/>
      <c r="Q84" s="154"/>
    </row>
    <row r="85" spans="1:20" x14ac:dyDescent="0.2">
      <c r="A85" s="553"/>
      <c r="B85" s="350" t="s">
        <v>93</v>
      </c>
      <c r="C85" s="515">
        <f>C88/4</f>
        <v>0</v>
      </c>
      <c r="D85" s="617">
        <f>D88/4</f>
        <v>0</v>
      </c>
      <c r="E85" s="614">
        <f t="shared" ref="E85:E87" si="11">C85+D85</f>
        <v>0</v>
      </c>
      <c r="F85" s="521" t="e">
        <f t="shared" ref="F85:F87" si="12">(E85*$J$23)</f>
        <v>#VALUE!</v>
      </c>
      <c r="G85" s="622"/>
      <c r="H85" s="563"/>
      <c r="I85" s="567"/>
      <c r="J85" s="519"/>
      <c r="K85" s="330"/>
      <c r="N85" s="155"/>
      <c r="O85" s="155"/>
      <c r="P85" s="154"/>
      <c r="Q85" s="154"/>
    </row>
    <row r="86" spans="1:20" x14ac:dyDescent="0.2">
      <c r="A86" s="553"/>
      <c r="B86" s="350" t="s">
        <v>94</v>
      </c>
      <c r="C86" s="515">
        <f>C88/4</f>
        <v>0</v>
      </c>
      <c r="D86" s="617">
        <f>D88/4</f>
        <v>0</v>
      </c>
      <c r="E86" s="614">
        <f t="shared" si="11"/>
        <v>0</v>
      </c>
      <c r="F86" s="521" t="e">
        <f t="shared" si="12"/>
        <v>#VALUE!</v>
      </c>
      <c r="G86" s="622"/>
      <c r="H86" s="563"/>
      <c r="I86" s="567"/>
      <c r="J86" s="519"/>
      <c r="K86" s="330"/>
      <c r="N86" s="155"/>
      <c r="O86" s="155"/>
      <c r="P86" s="154"/>
      <c r="Q86" s="154"/>
    </row>
    <row r="87" spans="1:20" ht="13.5" thickBot="1" x14ac:dyDescent="0.25">
      <c r="A87" s="553"/>
      <c r="B87" s="350" t="s">
        <v>95</v>
      </c>
      <c r="C87" s="515">
        <f>C88/4</f>
        <v>0</v>
      </c>
      <c r="D87" s="617">
        <f>D88/4</f>
        <v>0</v>
      </c>
      <c r="E87" s="614">
        <f t="shared" si="11"/>
        <v>0</v>
      </c>
      <c r="F87" s="521" t="e">
        <f t="shared" si="12"/>
        <v>#VALUE!</v>
      </c>
      <c r="G87" s="622"/>
      <c r="H87" s="563"/>
      <c r="I87" s="567"/>
      <c r="J87" s="519"/>
      <c r="K87" s="330"/>
      <c r="N87" s="155"/>
      <c r="O87" s="155"/>
      <c r="P87" s="154"/>
      <c r="Q87" s="154"/>
    </row>
    <row r="88" spans="1:20" ht="29.25" customHeight="1" thickBot="1" x14ac:dyDescent="0.25">
      <c r="A88" s="807" t="s">
        <v>96</v>
      </c>
      <c r="B88" s="334"/>
      <c r="C88" s="529"/>
      <c r="D88" s="618"/>
      <c r="E88" s="570">
        <f>SUM(E84:E87)</f>
        <v>0</v>
      </c>
      <c r="F88" s="514" t="e">
        <f>(E88*$J$23)</f>
        <v>#VALUE!</v>
      </c>
      <c r="G88" s="624">
        <f>'Financial Report'!H41</f>
        <v>0</v>
      </c>
      <c r="H88" s="511" t="e">
        <f>(G88*$J$23)</f>
        <v>#VALUE!</v>
      </c>
      <c r="I88" s="570">
        <f>SUM(I84:I87)</f>
        <v>0</v>
      </c>
      <c r="J88" s="511" t="e">
        <f>I88-H88</f>
        <v>#VALUE!</v>
      </c>
      <c r="K88" s="380" t="e">
        <f>IF(J88&gt;0,"You have received too much in advance payments, this will be balanced with the advance payment for upcoming reporting year",IF(J88&lt;0,"You have received less advance payment"," "))</f>
        <v>#VALUE!</v>
      </c>
      <c r="N88" s="179"/>
      <c r="O88" s="144"/>
      <c r="P88" s="144"/>
      <c r="Q88" s="144"/>
      <c r="R88" s="144"/>
      <c r="S88" s="150"/>
      <c r="T88" s="154"/>
    </row>
    <row r="89" spans="1:20" x14ac:dyDescent="0.2">
      <c r="A89" s="542"/>
      <c r="B89" s="336"/>
      <c r="C89" s="453"/>
      <c r="D89" s="620"/>
      <c r="E89" s="571"/>
      <c r="F89" s="337"/>
      <c r="G89" s="625"/>
      <c r="H89" s="338"/>
      <c r="I89" s="571"/>
      <c r="J89" s="339"/>
      <c r="K89" s="340"/>
      <c r="N89" s="179"/>
      <c r="O89" s="144"/>
      <c r="P89" s="144"/>
      <c r="Q89" s="144"/>
      <c r="R89" s="144"/>
      <c r="S89" s="150"/>
      <c r="T89" s="154"/>
    </row>
    <row r="90" spans="1:20" ht="13.5" thickBot="1" x14ac:dyDescent="0.25">
      <c r="A90" s="553"/>
      <c r="B90" s="350"/>
      <c r="C90" s="450"/>
      <c r="D90" s="455"/>
      <c r="E90" s="328"/>
      <c r="F90" s="358"/>
      <c r="G90" s="630"/>
      <c r="H90" s="359"/>
      <c r="I90" s="328"/>
      <c r="J90" s="360"/>
      <c r="K90" s="330"/>
      <c r="N90" s="155"/>
      <c r="O90" s="155"/>
      <c r="P90" s="154"/>
      <c r="Q90" s="154"/>
    </row>
    <row r="91" spans="1:20" ht="26.25" thickBot="1" x14ac:dyDescent="0.25">
      <c r="A91" s="543" t="s">
        <v>97</v>
      </c>
      <c r="B91" s="76" t="s">
        <v>61</v>
      </c>
      <c r="C91" s="449"/>
      <c r="D91" s="449"/>
      <c r="E91" s="632">
        <f>G83+1</f>
        <v>1828</v>
      </c>
      <c r="F91" s="203" t="s">
        <v>6</v>
      </c>
      <c r="G91" s="202">
        <f>DATE(YEAR(E91)+1,MONTH(E91),DAY(E91))-1</f>
        <v>2192</v>
      </c>
      <c r="H91" s="202"/>
      <c r="I91" s="574"/>
      <c r="J91" s="317"/>
      <c r="K91" s="368"/>
      <c r="N91" s="179"/>
      <c r="O91" s="144"/>
      <c r="P91" s="144"/>
      <c r="Q91" s="144"/>
      <c r="R91" s="144"/>
      <c r="S91" s="150"/>
      <c r="T91" s="154"/>
    </row>
    <row r="92" spans="1:20" x14ac:dyDescent="0.2">
      <c r="A92" s="552"/>
      <c r="B92" s="348" t="s">
        <v>98</v>
      </c>
      <c r="C92" s="515">
        <f>C96/4</f>
        <v>0</v>
      </c>
      <c r="D92" s="617">
        <f>D96/4</f>
        <v>0</v>
      </c>
      <c r="E92" s="614">
        <f>C92+D92</f>
        <v>0</v>
      </c>
      <c r="F92" s="521" t="e">
        <f>(E92*$J$23)</f>
        <v>#VALUE!</v>
      </c>
      <c r="G92" s="621"/>
      <c r="H92" s="563"/>
      <c r="I92" s="567"/>
      <c r="J92" s="518"/>
      <c r="K92" s="327"/>
      <c r="N92" s="155"/>
      <c r="O92" s="155"/>
      <c r="P92" s="154"/>
      <c r="Q92" s="154"/>
    </row>
    <row r="93" spans="1:20" x14ac:dyDescent="0.2">
      <c r="A93" s="553"/>
      <c r="B93" s="350" t="s">
        <v>99</v>
      </c>
      <c r="C93" s="515">
        <f>C96/4</f>
        <v>0</v>
      </c>
      <c r="D93" s="617">
        <f>D96/4</f>
        <v>0</v>
      </c>
      <c r="E93" s="614">
        <f t="shared" ref="E93:E95" si="13">C93+D93</f>
        <v>0</v>
      </c>
      <c r="F93" s="521" t="e">
        <f t="shared" ref="F93:F95" si="14">(E93*$J$23)</f>
        <v>#VALUE!</v>
      </c>
      <c r="G93" s="622"/>
      <c r="H93" s="563"/>
      <c r="I93" s="567"/>
      <c r="J93" s="519"/>
      <c r="K93" s="330"/>
      <c r="N93" s="155"/>
      <c r="O93" s="155"/>
      <c r="P93" s="154"/>
      <c r="Q93" s="154"/>
    </row>
    <row r="94" spans="1:20" x14ac:dyDescent="0.2">
      <c r="A94" s="553"/>
      <c r="B94" s="350" t="s">
        <v>100</v>
      </c>
      <c r="C94" s="515">
        <f>C96/4</f>
        <v>0</v>
      </c>
      <c r="D94" s="617">
        <f>D96/4</f>
        <v>0</v>
      </c>
      <c r="E94" s="614">
        <f t="shared" si="13"/>
        <v>0</v>
      </c>
      <c r="F94" s="521" t="e">
        <f t="shared" si="14"/>
        <v>#VALUE!</v>
      </c>
      <c r="G94" s="622"/>
      <c r="H94" s="563"/>
      <c r="I94" s="567"/>
      <c r="J94" s="519"/>
      <c r="K94" s="330"/>
      <c r="N94" s="155"/>
      <c r="O94" s="155"/>
      <c r="P94" s="154"/>
      <c r="Q94" s="154"/>
    </row>
    <row r="95" spans="1:20" ht="13.5" thickBot="1" x14ac:dyDescent="0.25">
      <c r="A95" s="553"/>
      <c r="B95" s="350" t="s">
        <v>101</v>
      </c>
      <c r="C95" s="515">
        <f>C96/4</f>
        <v>0</v>
      </c>
      <c r="D95" s="617">
        <f>D96/4</f>
        <v>0</v>
      </c>
      <c r="E95" s="614">
        <f t="shared" si="13"/>
        <v>0</v>
      </c>
      <c r="F95" s="521" t="e">
        <f t="shared" si="14"/>
        <v>#VALUE!</v>
      </c>
      <c r="G95" s="622"/>
      <c r="H95" s="563"/>
      <c r="I95" s="567"/>
      <c r="J95" s="519"/>
      <c r="K95" s="330"/>
      <c r="N95" s="155"/>
      <c r="O95" s="155"/>
      <c r="P95" s="154"/>
      <c r="Q95" s="154"/>
    </row>
    <row r="96" spans="1:20" ht="31.5" customHeight="1" thickBot="1" x14ac:dyDescent="0.25">
      <c r="A96" s="807" t="s">
        <v>102</v>
      </c>
      <c r="B96" s="334"/>
      <c r="C96" s="529"/>
      <c r="D96" s="618"/>
      <c r="E96" s="570">
        <f>SUM(E92:E95)</f>
        <v>0</v>
      </c>
      <c r="F96" s="514" t="e">
        <f>(E96*$J$23)</f>
        <v>#VALUE!</v>
      </c>
      <c r="G96" s="624">
        <f>'Financial Report'!I41</f>
        <v>0</v>
      </c>
      <c r="H96" s="511" t="e">
        <f>(G96*$J$23)</f>
        <v>#VALUE!</v>
      </c>
      <c r="I96" s="570">
        <f>SUM(I92:I95)</f>
        <v>0</v>
      </c>
      <c r="J96" s="511" t="e">
        <f>I96-H96</f>
        <v>#VALUE!</v>
      </c>
      <c r="K96" s="380" t="e">
        <f>IF(J96&gt;0,"You have received too much in advance payments, this will be balanced with the advance payment for upcoming reporting year",IF(J96&lt;0,"You have received less advance payment"," "))</f>
        <v>#VALUE!</v>
      </c>
      <c r="N96" s="179"/>
      <c r="O96" s="144"/>
      <c r="P96" s="144"/>
      <c r="Q96" s="144"/>
      <c r="R96" s="144"/>
      <c r="S96" s="150"/>
      <c r="T96" s="154"/>
    </row>
    <row r="97" spans="1:20" x14ac:dyDescent="0.2">
      <c r="A97" s="542"/>
      <c r="B97" s="336"/>
      <c r="C97" s="453"/>
      <c r="D97" s="620"/>
      <c r="E97" s="571"/>
      <c r="F97" s="337"/>
      <c r="G97" s="625"/>
      <c r="H97" s="338"/>
      <c r="I97" s="571"/>
      <c r="J97" s="339"/>
      <c r="K97" s="340"/>
      <c r="N97" s="179"/>
      <c r="O97" s="144"/>
      <c r="P97" s="144"/>
      <c r="Q97" s="144"/>
      <c r="R97" s="144"/>
      <c r="S97" s="150"/>
      <c r="T97" s="154"/>
    </row>
    <row r="98" spans="1:20" ht="13.5" thickBot="1" x14ac:dyDescent="0.25">
      <c r="A98" s="553"/>
      <c r="B98" s="350"/>
      <c r="C98" s="450"/>
      <c r="D98" s="455"/>
      <c r="E98" s="328"/>
      <c r="F98" s="358"/>
      <c r="G98" s="630"/>
      <c r="H98" s="359"/>
      <c r="I98" s="328"/>
      <c r="J98" s="360"/>
      <c r="K98" s="330"/>
      <c r="N98" s="155"/>
      <c r="O98" s="155"/>
      <c r="P98" s="154"/>
      <c r="Q98" s="154"/>
    </row>
    <row r="99" spans="1:20" ht="26.25" thickBot="1" x14ac:dyDescent="0.25">
      <c r="A99" s="543" t="s">
        <v>103</v>
      </c>
      <c r="B99" s="76" t="s">
        <v>61</v>
      </c>
      <c r="C99" s="449"/>
      <c r="D99" s="449"/>
      <c r="E99" s="632">
        <f>G91+1</f>
        <v>2193</v>
      </c>
      <c r="F99" s="203" t="s">
        <v>6</v>
      </c>
      <c r="G99" s="202">
        <f>DATE(YEAR(E99)+1,MONTH(E99),DAY(E99))-1</f>
        <v>2557</v>
      </c>
      <c r="H99" s="202"/>
      <c r="I99" s="574"/>
      <c r="J99" s="317"/>
      <c r="K99" s="368"/>
      <c r="N99" s="179"/>
      <c r="O99" s="144"/>
      <c r="P99" s="144"/>
      <c r="Q99" s="144"/>
      <c r="R99" s="144"/>
      <c r="S99" s="150"/>
      <c r="T99" s="154"/>
    </row>
    <row r="100" spans="1:20" x14ac:dyDescent="0.2">
      <c r="A100" s="552"/>
      <c r="B100" s="348" t="s">
        <v>104</v>
      </c>
      <c r="C100" s="515">
        <f>C104/4</f>
        <v>0</v>
      </c>
      <c r="D100" s="617">
        <f>D104/4</f>
        <v>0</v>
      </c>
      <c r="E100" s="614">
        <f>C100+D100</f>
        <v>0</v>
      </c>
      <c r="F100" s="521" t="e">
        <f>(E100*$J$23)</f>
        <v>#VALUE!</v>
      </c>
      <c r="G100" s="621"/>
      <c r="H100" s="563"/>
      <c r="I100" s="567"/>
      <c r="J100" s="518"/>
      <c r="K100" s="327"/>
      <c r="N100" s="155"/>
      <c r="O100" s="155"/>
      <c r="P100" s="154"/>
      <c r="Q100" s="154"/>
    </row>
    <row r="101" spans="1:20" x14ac:dyDescent="0.2">
      <c r="A101" s="553"/>
      <c r="B101" s="350" t="s">
        <v>105</v>
      </c>
      <c r="C101" s="515">
        <f>C104/4</f>
        <v>0</v>
      </c>
      <c r="D101" s="617">
        <f>D104/4</f>
        <v>0</v>
      </c>
      <c r="E101" s="614">
        <f t="shared" ref="E101:E103" si="15">C101+D101</f>
        <v>0</v>
      </c>
      <c r="F101" s="521" t="e">
        <f t="shared" ref="F101:F103" si="16">(E101*$J$23)</f>
        <v>#VALUE!</v>
      </c>
      <c r="G101" s="622"/>
      <c r="H101" s="563"/>
      <c r="I101" s="567"/>
      <c r="J101" s="519"/>
      <c r="K101" s="330"/>
      <c r="N101" s="155"/>
      <c r="O101" s="155"/>
      <c r="P101" s="154"/>
      <c r="Q101" s="154"/>
    </row>
    <row r="102" spans="1:20" x14ac:dyDescent="0.2">
      <c r="A102" s="553"/>
      <c r="B102" s="350" t="s">
        <v>106</v>
      </c>
      <c r="C102" s="515">
        <f>C104/4</f>
        <v>0</v>
      </c>
      <c r="D102" s="617">
        <f>D104/4</f>
        <v>0</v>
      </c>
      <c r="E102" s="614">
        <f t="shared" si="15"/>
        <v>0</v>
      </c>
      <c r="F102" s="521" t="e">
        <f t="shared" si="16"/>
        <v>#VALUE!</v>
      </c>
      <c r="G102" s="622"/>
      <c r="H102" s="563"/>
      <c r="I102" s="567"/>
      <c r="J102" s="519"/>
      <c r="K102" s="330"/>
      <c r="N102" s="155"/>
      <c r="O102" s="155"/>
      <c r="P102" s="154"/>
      <c r="Q102" s="154"/>
    </row>
    <row r="103" spans="1:20" ht="13.5" thickBot="1" x14ac:dyDescent="0.25">
      <c r="A103" s="553"/>
      <c r="B103" s="350" t="s">
        <v>107</v>
      </c>
      <c r="C103" s="515">
        <f>C104/4</f>
        <v>0</v>
      </c>
      <c r="D103" s="617">
        <f>D104/4</f>
        <v>0</v>
      </c>
      <c r="E103" s="614">
        <f t="shared" si="15"/>
        <v>0</v>
      </c>
      <c r="F103" s="521" t="e">
        <f t="shared" si="16"/>
        <v>#VALUE!</v>
      </c>
      <c r="G103" s="622"/>
      <c r="H103" s="563"/>
      <c r="I103" s="567"/>
      <c r="J103" s="519"/>
      <c r="K103" s="330"/>
      <c r="N103" s="155"/>
      <c r="O103" s="155"/>
      <c r="P103" s="154"/>
      <c r="Q103" s="154"/>
    </row>
    <row r="104" spans="1:20" ht="34.5" customHeight="1" thickBot="1" x14ac:dyDescent="0.25">
      <c r="A104" s="807" t="s">
        <v>108</v>
      </c>
      <c r="B104" s="334"/>
      <c r="C104" s="529"/>
      <c r="D104" s="618"/>
      <c r="E104" s="570">
        <f>SUM(E100:E103)</f>
        <v>0</v>
      </c>
      <c r="F104" s="514" t="e">
        <f>(E104*$J$23)</f>
        <v>#VALUE!</v>
      </c>
      <c r="G104" s="624">
        <f>'Financial Report'!J48</f>
        <v>0</v>
      </c>
      <c r="H104" s="511" t="e">
        <f>(G104*$J$23)</f>
        <v>#VALUE!</v>
      </c>
      <c r="I104" s="570">
        <f>SUM(I100:I103)</f>
        <v>0</v>
      </c>
      <c r="J104" s="511" t="e">
        <f>I104-H104</f>
        <v>#VALUE!</v>
      </c>
      <c r="K104" s="380" t="e">
        <f>IF(J104&gt;0,"You have received too much in advance payments, this will be balanced with the advance payment for upcoming reporting year",IF(J104&lt;0,"You have received less advance payment"," "))</f>
        <v>#VALUE!</v>
      </c>
      <c r="N104" s="179"/>
      <c r="O104" s="144"/>
      <c r="P104" s="144"/>
      <c r="Q104" s="144"/>
      <c r="R104" s="144"/>
      <c r="S104" s="150"/>
      <c r="T104" s="154"/>
    </row>
    <row r="105" spans="1:20" ht="13.5" thickBot="1" x14ac:dyDescent="0.25">
      <c r="A105" s="553"/>
      <c r="B105" s="350"/>
      <c r="C105" s="450"/>
      <c r="D105" s="455"/>
      <c r="E105" s="633"/>
      <c r="F105" s="454"/>
      <c r="G105" s="630"/>
      <c r="H105" s="359"/>
      <c r="I105" s="328"/>
      <c r="J105" s="360"/>
      <c r="K105" s="330"/>
      <c r="N105" s="155"/>
      <c r="O105" s="155"/>
      <c r="P105" s="154"/>
      <c r="Q105" s="154"/>
    </row>
    <row r="106" spans="1:20" ht="34.5" customHeight="1" thickBot="1" x14ac:dyDescent="0.25">
      <c r="A106" s="807" t="s">
        <v>62</v>
      </c>
      <c r="B106" s="334"/>
      <c r="C106" s="514">
        <f t="shared" ref="C106" si="17">SUM(C48,C56,C64,C72,C80,C88,C96,C104)</f>
        <v>0</v>
      </c>
      <c r="D106" s="511">
        <f>SUM(D48,D56,D64,D72,D80,D88,D96,D104)</f>
        <v>0</v>
      </c>
      <c r="E106" s="570">
        <f>SUM(E48,E56,E64,E72,E80,E88,E96,E104)</f>
        <v>0</v>
      </c>
      <c r="F106" s="514" t="e">
        <f t="shared" ref="F106:H106" si="18">SUM(F48,F56,F64,F72,F80,F88,F96,F104)</f>
        <v>#VALUE!</v>
      </c>
      <c r="G106" s="624">
        <f t="shared" si="18"/>
        <v>0</v>
      </c>
      <c r="H106" s="511" t="e">
        <f t="shared" si="18"/>
        <v>#VALUE!</v>
      </c>
      <c r="I106" s="570">
        <f>SUM(I48,I56,I64,I72,I80,I88,I96,I104)</f>
        <v>0</v>
      </c>
      <c r="J106" s="511" t="e">
        <f>SUM(J48,J56,J64,J72,J80,J88,J96,J104)</f>
        <v>#VALUE!</v>
      </c>
      <c r="K106" s="380" t="e">
        <f>IF(J106&gt;0,"You have received too much in advance payments, this will be balanced with the advance payment for upcoming reporting year",IF(J106&lt;0,"You have received less advance payment"," "))</f>
        <v>#VALUE!</v>
      </c>
      <c r="N106" s="179"/>
      <c r="O106" s="144"/>
      <c r="P106" s="144"/>
      <c r="Q106" s="144"/>
      <c r="R106" s="144"/>
      <c r="S106" s="150"/>
      <c r="T106" s="154"/>
    </row>
    <row r="107" spans="1:20" x14ac:dyDescent="0.2">
      <c r="A107" s="559"/>
      <c r="B107" s="155"/>
      <c r="C107" s="155"/>
      <c r="D107" s="155"/>
      <c r="E107" s="155"/>
      <c r="F107" s="155"/>
      <c r="G107" s="155"/>
      <c r="H107" s="155"/>
      <c r="I107" s="155"/>
      <c r="J107" s="155"/>
      <c r="K107" s="155"/>
      <c r="M107" s="155"/>
      <c r="N107" s="155"/>
      <c r="O107" s="155"/>
      <c r="P107" s="154"/>
      <c r="Q107" s="154"/>
    </row>
    <row r="108" spans="1:20" x14ac:dyDescent="0.2">
      <c r="A108" s="559"/>
      <c r="B108" s="155"/>
      <c r="C108" s="155"/>
      <c r="D108" s="155"/>
      <c r="E108" s="155"/>
      <c r="F108" s="155"/>
      <c r="G108" s="155"/>
      <c r="H108" s="155"/>
      <c r="I108" s="155"/>
      <c r="J108" s="155"/>
      <c r="K108" s="155"/>
      <c r="M108" s="155"/>
      <c r="N108" s="155"/>
      <c r="O108" s="155"/>
      <c r="P108" s="154"/>
      <c r="Q108" s="154"/>
    </row>
    <row r="109" spans="1:20" ht="13.5" thickBot="1" x14ac:dyDescent="0.25"/>
    <row r="110" spans="1:20" x14ac:dyDescent="0.2">
      <c r="E110" s="773" t="s">
        <v>65</v>
      </c>
      <c r="F110" s="779"/>
      <c r="I110" s="154"/>
      <c r="J110" s="154"/>
    </row>
    <row r="111" spans="1:20" ht="38.25" x14ac:dyDescent="0.2">
      <c r="E111" s="31" t="s">
        <v>228</v>
      </c>
      <c r="F111" s="783">
        <f>$B$37</f>
        <v>0</v>
      </c>
      <c r="I111" s="154"/>
      <c r="J111" s="154"/>
    </row>
    <row r="112" spans="1:20" x14ac:dyDescent="0.2">
      <c r="E112" s="775" t="s">
        <v>110</v>
      </c>
      <c r="F112" s="783">
        <f>$E$106</f>
        <v>0</v>
      </c>
      <c r="I112" s="181"/>
      <c r="J112" s="181"/>
    </row>
    <row r="113" spans="5:11" ht="13.5" thickBot="1" x14ac:dyDescent="0.25">
      <c r="E113" s="784" t="s">
        <v>59</v>
      </c>
      <c r="F113" s="785">
        <f>$F$111-$F$112</f>
        <v>0</v>
      </c>
      <c r="I113" s="181"/>
      <c r="J113" s="181"/>
    </row>
    <row r="114" spans="5:11" ht="13.5" thickBot="1" x14ac:dyDescent="0.25">
      <c r="E114" s="154"/>
      <c r="F114" s="154"/>
      <c r="I114" s="154"/>
      <c r="J114" s="154"/>
      <c r="K114" s="154"/>
    </row>
    <row r="115" spans="5:11" x14ac:dyDescent="0.2">
      <c r="E115" s="773" t="s">
        <v>65</v>
      </c>
      <c r="F115" s="774"/>
      <c r="I115" s="154"/>
      <c r="J115" s="154"/>
      <c r="K115" s="154"/>
    </row>
    <row r="116" spans="5:11" x14ac:dyDescent="0.2">
      <c r="E116" s="775" t="s">
        <v>110</v>
      </c>
      <c r="F116" s="783">
        <f>$F$112</f>
        <v>0</v>
      </c>
    </row>
    <row r="117" spans="5:11" ht="25.5" x14ac:dyDescent="0.2">
      <c r="E117" s="31" t="s">
        <v>133</v>
      </c>
      <c r="F117" s="783">
        <f>$J$26</f>
        <v>0</v>
      </c>
    </row>
    <row r="118" spans="5:11" ht="25.5" x14ac:dyDescent="0.2">
      <c r="E118" s="31" t="s">
        <v>230</v>
      </c>
      <c r="F118" s="783">
        <f>I106</f>
        <v>0</v>
      </c>
    </row>
    <row r="119" spans="5:11" ht="26.25" thickBot="1" x14ac:dyDescent="0.25">
      <c r="E119" s="777" t="s">
        <v>229</v>
      </c>
      <c r="F119" s="786" t="e">
        <f>I106/J22</f>
        <v>#DIV/0!</v>
      </c>
    </row>
  </sheetData>
  <sheetProtection password="CF47" sheet="1" objects="1" scenarios="1"/>
  <mergeCells count="24">
    <mergeCell ref="B19:D19"/>
    <mergeCell ref="A9:H9"/>
    <mergeCell ref="A2:I2"/>
    <mergeCell ref="A6:J6"/>
    <mergeCell ref="A7:J7"/>
    <mergeCell ref="A8:J8"/>
    <mergeCell ref="A10:J10"/>
    <mergeCell ref="A12:B12"/>
    <mergeCell ref="A3:J3"/>
    <mergeCell ref="A4:J4"/>
    <mergeCell ref="B14:D14"/>
    <mergeCell ref="B15:D15"/>
    <mergeCell ref="B16:D16"/>
    <mergeCell ref="I40:K40"/>
    <mergeCell ref="H33:M35"/>
    <mergeCell ref="B21:D21"/>
    <mergeCell ref="H26:I26"/>
    <mergeCell ref="H27:I27"/>
    <mergeCell ref="E40:F41"/>
    <mergeCell ref="G40:H41"/>
    <mergeCell ref="H21:I21"/>
    <mergeCell ref="H22:I22"/>
    <mergeCell ref="H23:I23"/>
    <mergeCell ref="H25:I25"/>
  </mergeCells>
  <conditionalFormatting sqref="N25 K48 K56 K64 K72 K80 K88 K96 K104 K106">
    <cfRule type="containsText" dxfId="8" priority="2" stopIfTrue="1" operator="containsText" text="less">
      <formula>NOT(ISERROR(SEARCH("less",K25)))</formula>
    </cfRule>
    <cfRule type="containsText" dxfId="7" priority="3" stopIfTrue="1" operator="containsText" text="too much">
      <formula>NOT(ISERROR(SEARCH("too much",K25)))</formula>
    </cfRule>
  </conditionalFormatting>
  <conditionalFormatting sqref="N25 K48 K56 K64 K72 K80 K88 K96 K104 K106">
    <cfRule type="expression" dxfId="6" priority="1">
      <formula>"ALS(E21&gt;0;""Too many"""</formula>
    </cfRule>
  </conditionalFormatting>
  <dataValidations count="1">
    <dataValidation type="whole" allowBlank="1" showInputMessage="1" showErrorMessage="1" sqref="M24 F105:H108 H57:J58 I107:J108 M107:M108 P56 S56 G63 F65:H66 G68:G71 F73:H74 G76:G79 F81:H82 G84:G87 F89:H90 G92:G95 F97:H98 G100:G103 K105 E64:E66 I104:I106 E80:E82 E88:E90 E96:E98 C106:D106 J61:J63 K63 J65:K71 J73:K79 J81:K87 J89:K95 J97:K103 J105:J106 E104:E108 I64:I67 I72:I75 I80:I83 I88:I91 I96:I99 E72:E74">
      <formula1>0</formula1>
      <formula2>1500000</formula2>
    </dataValidation>
  </dataValidations>
  <pageMargins left="0.98425196850393704" right="0.98425196850393704" top="0.98425196850393704" bottom="0.98425196850393704" header="0.51181102362204722" footer="0.51181102362204722"/>
  <pageSetup paperSize="8" scale="50" orientation="landscape" r:id="rId1"/>
  <rowBreaks count="1" manualBreakCount="1">
    <brk id="73" max="10" man="1"/>
  </rowBreaks>
  <colBreaks count="1" manualBreakCount="1">
    <brk id="11"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1"/>
  <sheetViews>
    <sheetView zoomScale="80" zoomScaleNormal="80" workbookViewId="0"/>
  </sheetViews>
  <sheetFormatPr defaultColWidth="9.140625" defaultRowHeight="12.75" x14ac:dyDescent="0.2"/>
  <cols>
    <col min="1" max="1" width="39.85546875" style="87" customWidth="1"/>
    <col min="2" max="4" width="23.7109375" style="87" customWidth="1"/>
    <col min="5" max="5" width="31.7109375" style="87" customWidth="1"/>
    <col min="6" max="6" width="31" style="87" customWidth="1"/>
    <col min="7" max="7" width="31.85546875" style="87" customWidth="1"/>
    <col min="8" max="8" width="21" style="87" customWidth="1"/>
    <col min="9" max="9" width="22.85546875" style="87" customWidth="1"/>
    <col min="10" max="10" width="30.85546875" style="87" customWidth="1"/>
    <col min="11" max="11" width="67" style="87" customWidth="1"/>
    <col min="12" max="12" width="81.85546875" style="87" customWidth="1"/>
    <col min="13" max="16384" width="9.140625" style="87"/>
  </cols>
  <sheetData>
    <row r="1" spans="1:19" ht="23.25" x14ac:dyDescent="0.35">
      <c r="A1" s="300" t="s">
        <v>1</v>
      </c>
      <c r="B1" s="301"/>
      <c r="C1" s="301"/>
      <c r="D1" s="301"/>
      <c r="E1" s="301"/>
      <c r="F1" s="301"/>
      <c r="G1" s="301"/>
      <c r="H1" s="301"/>
      <c r="I1" s="301"/>
      <c r="J1" s="302"/>
      <c r="K1" s="303"/>
      <c r="L1" s="303"/>
      <c r="M1" s="303"/>
      <c r="N1" s="303"/>
      <c r="O1" s="154"/>
      <c r="P1" s="154"/>
      <c r="Q1" s="154"/>
      <c r="R1" s="154"/>
      <c r="S1" s="154"/>
    </row>
    <row r="2" spans="1:19" s="765" customFormat="1" ht="17.25" customHeight="1" x14ac:dyDescent="0.2">
      <c r="A2" s="1040" t="s">
        <v>135</v>
      </c>
      <c r="B2" s="1041"/>
      <c r="C2" s="1041"/>
      <c r="D2" s="1041"/>
      <c r="E2" s="1041"/>
      <c r="F2" s="1041"/>
      <c r="G2" s="1041"/>
      <c r="H2" s="1041"/>
      <c r="I2" s="1041"/>
      <c r="J2" s="1042"/>
      <c r="K2" s="761"/>
      <c r="L2" s="762"/>
      <c r="M2" s="762"/>
      <c r="N2" s="762"/>
      <c r="O2" s="763"/>
      <c r="P2" s="763"/>
      <c r="Q2" s="763"/>
      <c r="R2" s="763"/>
      <c r="S2" s="764"/>
    </row>
    <row r="3" spans="1:19" s="765" customFormat="1" ht="17.25" customHeight="1" x14ac:dyDescent="0.2">
      <c r="A3" s="1043" t="s">
        <v>335</v>
      </c>
      <c r="B3" s="1044"/>
      <c r="C3" s="1044"/>
      <c r="D3" s="1044"/>
      <c r="E3" s="1044"/>
      <c r="F3" s="1044"/>
      <c r="G3" s="1044"/>
      <c r="H3" s="1044"/>
      <c r="I3" s="1044"/>
      <c r="J3" s="1044"/>
      <c r="K3" s="766"/>
      <c r="L3" s="762"/>
      <c r="M3" s="762"/>
      <c r="N3" s="762"/>
      <c r="O3" s="762"/>
      <c r="P3" s="762"/>
      <c r="Q3" s="762"/>
      <c r="R3" s="762"/>
      <c r="S3" s="764"/>
    </row>
    <row r="4" spans="1:19" s="765" customFormat="1" ht="9.75" customHeight="1" x14ac:dyDescent="0.2">
      <c r="A4" s="767"/>
      <c r="B4" s="768"/>
      <c r="C4" s="768"/>
      <c r="D4" s="768"/>
      <c r="E4" s="768"/>
      <c r="F4" s="768"/>
      <c r="G4" s="768"/>
      <c r="H4" s="768"/>
      <c r="I4" s="768"/>
      <c r="J4" s="768"/>
      <c r="K4" s="761"/>
      <c r="L4" s="762"/>
      <c r="M4" s="762"/>
      <c r="N4" s="762"/>
      <c r="O4" s="762"/>
      <c r="P4" s="762"/>
      <c r="Q4" s="762"/>
      <c r="R4" s="762"/>
      <c r="S4" s="764"/>
    </row>
    <row r="5" spans="1:19" s="765" customFormat="1" ht="33.75" customHeight="1" x14ac:dyDescent="0.2">
      <c r="A5" s="1043" t="s">
        <v>150</v>
      </c>
      <c r="B5" s="1044"/>
      <c r="C5" s="1044"/>
      <c r="D5" s="1044"/>
      <c r="E5" s="1044"/>
      <c r="F5" s="1044"/>
      <c r="G5" s="1044"/>
      <c r="H5" s="1044"/>
      <c r="I5" s="1044"/>
      <c r="J5" s="1044"/>
      <c r="K5" s="769"/>
      <c r="L5" s="763"/>
      <c r="M5" s="763"/>
      <c r="N5" s="763"/>
      <c r="O5" s="763"/>
      <c r="P5" s="763"/>
      <c r="Q5" s="763"/>
      <c r="R5" s="763"/>
      <c r="S5" s="764"/>
    </row>
    <row r="6" spans="1:19" s="765" customFormat="1" ht="9.75" customHeight="1" x14ac:dyDescent="0.2">
      <c r="A6" s="770"/>
      <c r="B6" s="771"/>
      <c r="C6" s="771"/>
      <c r="D6" s="771"/>
      <c r="E6" s="771"/>
      <c r="F6" s="771"/>
      <c r="G6" s="771"/>
      <c r="H6" s="771"/>
      <c r="I6" s="771"/>
      <c r="J6" s="771"/>
      <c r="K6" s="769"/>
      <c r="L6" s="763"/>
      <c r="M6" s="763"/>
      <c r="N6" s="763"/>
      <c r="O6" s="763"/>
      <c r="P6" s="763"/>
      <c r="Q6" s="763"/>
      <c r="R6" s="763"/>
      <c r="S6" s="764"/>
    </row>
    <row r="7" spans="1:19" s="765" customFormat="1" ht="17.25" customHeight="1" x14ac:dyDescent="0.2">
      <c r="A7" s="1045" t="s">
        <v>162</v>
      </c>
      <c r="B7" s="1046"/>
      <c r="C7" s="1046"/>
      <c r="D7" s="1046"/>
      <c r="E7" s="1046"/>
      <c r="F7" s="1046"/>
      <c r="G7" s="1046"/>
      <c r="H7" s="1046"/>
      <c r="I7" s="1046"/>
      <c r="J7" s="1046"/>
      <c r="K7" s="761"/>
      <c r="L7" s="762"/>
      <c r="M7" s="762"/>
      <c r="N7" s="762"/>
      <c r="O7" s="763"/>
      <c r="P7" s="763"/>
      <c r="Q7" s="763"/>
      <c r="R7" s="763"/>
      <c r="S7" s="764"/>
    </row>
    <row r="8" spans="1:19" s="765" customFormat="1" ht="9.75" customHeight="1" x14ac:dyDescent="0.2">
      <c r="A8" s="767"/>
      <c r="B8" s="768"/>
      <c r="C8" s="768"/>
      <c r="D8" s="768"/>
      <c r="E8" s="768"/>
      <c r="F8" s="768"/>
      <c r="G8" s="768"/>
      <c r="H8" s="768"/>
      <c r="I8" s="768"/>
      <c r="J8" s="768"/>
      <c r="K8" s="761"/>
      <c r="L8" s="762"/>
      <c r="M8" s="762"/>
      <c r="N8" s="762"/>
      <c r="O8" s="763"/>
      <c r="P8" s="763"/>
      <c r="Q8" s="763"/>
      <c r="R8" s="763"/>
      <c r="S8" s="764"/>
    </row>
    <row r="9" spans="1:19" s="765" customFormat="1" ht="17.25" customHeight="1" x14ac:dyDescent="0.2">
      <c r="A9" s="1043" t="s">
        <v>152</v>
      </c>
      <c r="B9" s="1044"/>
      <c r="C9" s="1044"/>
      <c r="D9" s="1044"/>
      <c r="E9" s="1044"/>
      <c r="F9" s="1044"/>
      <c r="G9" s="1044"/>
      <c r="H9" s="1044"/>
      <c r="I9" s="1044"/>
      <c r="J9" s="1044"/>
      <c r="K9" s="761"/>
      <c r="L9" s="762"/>
      <c r="M9" s="762"/>
      <c r="N9" s="762"/>
      <c r="O9" s="763"/>
      <c r="P9" s="763"/>
      <c r="Q9" s="763"/>
      <c r="R9" s="763"/>
      <c r="S9" s="764"/>
    </row>
    <row r="10" spans="1:19" s="765" customFormat="1" ht="17.25" customHeight="1" x14ac:dyDescent="0.2">
      <c r="A10" s="1043" t="s">
        <v>153</v>
      </c>
      <c r="B10" s="1044"/>
      <c r="C10" s="1044"/>
      <c r="D10" s="1044"/>
      <c r="E10" s="1044"/>
      <c r="F10" s="1044"/>
      <c r="G10" s="1044"/>
      <c r="H10" s="1044"/>
      <c r="I10" s="1044"/>
      <c r="J10" s="1044"/>
      <c r="K10" s="761"/>
      <c r="L10" s="762"/>
      <c r="M10" s="762"/>
      <c r="N10" s="762"/>
      <c r="O10" s="762"/>
      <c r="P10" s="762"/>
      <c r="Q10" s="762"/>
      <c r="R10" s="762"/>
      <c r="S10" s="764"/>
    </row>
    <row r="11" spans="1:19" s="765" customFormat="1" ht="9.75" customHeight="1" x14ac:dyDescent="0.2">
      <c r="A11" s="1045"/>
      <c r="B11" s="1046"/>
      <c r="C11" s="1046"/>
      <c r="D11" s="1046"/>
      <c r="E11" s="1046"/>
      <c r="F11" s="1046"/>
      <c r="G11" s="1046"/>
      <c r="H11" s="1046"/>
      <c r="I11" s="771"/>
      <c r="J11" s="768"/>
      <c r="K11" s="761"/>
      <c r="L11" s="762"/>
      <c r="M11" s="762"/>
      <c r="N11" s="762"/>
      <c r="O11" s="762"/>
      <c r="P11" s="762"/>
      <c r="Q11" s="762"/>
      <c r="R11" s="762"/>
      <c r="S11" s="764"/>
    </row>
    <row r="12" spans="1:19" s="765" customFormat="1" ht="17.25" customHeight="1" x14ac:dyDescent="0.2">
      <c r="A12" s="1054" t="s">
        <v>136</v>
      </c>
      <c r="B12" s="1055"/>
      <c r="C12" s="1055"/>
      <c r="D12" s="1055"/>
      <c r="E12" s="1055"/>
      <c r="F12" s="1055"/>
      <c r="G12" s="1055"/>
      <c r="H12" s="1055"/>
      <c r="I12" s="1055"/>
      <c r="J12" s="1055"/>
      <c r="K12" s="769"/>
      <c r="L12" s="763"/>
      <c r="M12" s="763"/>
      <c r="N12" s="763"/>
      <c r="O12" s="763"/>
      <c r="P12" s="763"/>
      <c r="Q12" s="763"/>
      <c r="R12" s="763"/>
      <c r="S12" s="764"/>
    </row>
    <row r="13" spans="1:19" x14ac:dyDescent="0.2">
      <c r="L13" s="154"/>
      <c r="M13" s="154"/>
      <c r="N13" s="154"/>
      <c r="O13" s="154"/>
      <c r="P13" s="154"/>
      <c r="Q13" s="154"/>
      <c r="R13" s="154"/>
      <c r="S13" s="154"/>
    </row>
    <row r="14" spans="1:19" ht="26.25" x14ac:dyDescent="0.4">
      <c r="A14" s="1033" t="s">
        <v>55</v>
      </c>
      <c r="B14" s="1033"/>
      <c r="C14" s="154"/>
      <c r="D14" s="154"/>
      <c r="E14" s="154"/>
      <c r="F14" s="154"/>
      <c r="G14" s="154"/>
      <c r="H14" s="154"/>
      <c r="I14" s="154"/>
      <c r="J14" s="154"/>
      <c r="K14" s="154"/>
      <c r="L14" s="154"/>
      <c r="M14" s="154"/>
      <c r="N14" s="154"/>
      <c r="O14" s="154"/>
      <c r="P14" s="154"/>
      <c r="Q14" s="154"/>
      <c r="R14" s="154"/>
      <c r="S14" s="154"/>
    </row>
    <row r="15" spans="1:19" ht="12" customHeight="1" thickBot="1" x14ac:dyDescent="0.45">
      <c r="A15" s="304"/>
      <c r="B15" s="154"/>
      <c r="C15" s="154"/>
      <c r="D15" s="154"/>
      <c r="E15" s="154"/>
      <c r="F15" s="154"/>
      <c r="G15" s="154"/>
      <c r="L15" s="154"/>
      <c r="M15" s="154"/>
      <c r="N15" s="154"/>
      <c r="O15" s="154"/>
      <c r="P15" s="154"/>
      <c r="Q15" s="154"/>
      <c r="R15" s="154"/>
    </row>
    <row r="16" spans="1:19" ht="15" customHeight="1" thickBot="1" x14ac:dyDescent="0.25">
      <c r="A16" s="757" t="s">
        <v>3</v>
      </c>
      <c r="B16" s="1034">
        <f>'Cover Sheet'!$D$9</f>
        <v>0</v>
      </c>
      <c r="C16" s="1035"/>
      <c r="D16" s="1036"/>
      <c r="E16" s="751"/>
      <c r="F16" s="751"/>
      <c r="H16" s="1018" t="s">
        <v>161</v>
      </c>
      <c r="I16" s="1019"/>
      <c r="J16" s="576">
        <f>'Cover Sheet'!D24</f>
        <v>0</v>
      </c>
      <c r="L16" s="154"/>
    </row>
    <row r="17" spans="1:13" ht="15" customHeight="1" x14ac:dyDescent="0.2">
      <c r="A17" s="758" t="s">
        <v>13</v>
      </c>
      <c r="B17" s="1037">
        <f>'Cover Sheet'!$D$10</f>
        <v>0</v>
      </c>
      <c r="C17" s="1038"/>
      <c r="D17" s="1039"/>
      <c r="E17" s="751"/>
      <c r="F17" s="751"/>
      <c r="H17" s="1051" t="s">
        <v>10</v>
      </c>
      <c r="I17" s="1052"/>
      <c r="J17" s="576">
        <f>'Cover Sheet'!D25</f>
        <v>0</v>
      </c>
      <c r="L17" s="154"/>
    </row>
    <row r="18" spans="1:13" ht="15" customHeight="1" x14ac:dyDescent="0.2">
      <c r="A18" s="758" t="s">
        <v>4</v>
      </c>
      <c r="B18" s="1037">
        <f>'Cover Sheet'!$D$11</f>
        <v>0</v>
      </c>
      <c r="C18" s="1038"/>
      <c r="D18" s="1039"/>
      <c r="E18" s="751"/>
      <c r="F18" s="751"/>
      <c r="H18" s="1051" t="s">
        <v>56</v>
      </c>
      <c r="I18" s="1052"/>
      <c r="J18" s="577" t="str">
        <f>IF(J17&gt;0,(J17/J16),"TBD")</f>
        <v>TBD</v>
      </c>
      <c r="L18" s="154"/>
    </row>
    <row r="19" spans="1:13" ht="15" customHeight="1" x14ac:dyDescent="0.2">
      <c r="A19" s="772" t="s">
        <v>204</v>
      </c>
      <c r="B19" s="756" t="str">
        <f>IF(ISBLANK('Cover Sheet'!$D$14)=TRUE,"",'Cover Sheet'!$D$14)</f>
        <v/>
      </c>
      <c r="C19" s="8" t="s">
        <v>14</v>
      </c>
      <c r="D19" s="754" t="str">
        <f>IF(ISBLANK('Cover Sheet'!$F$14)=TRUE,"",'Cover Sheet'!$F$14)</f>
        <v/>
      </c>
      <c r="E19" s="154"/>
      <c r="F19" s="154"/>
      <c r="H19" s="538"/>
      <c r="I19" s="189"/>
      <c r="J19" s="578"/>
      <c r="L19" s="154"/>
    </row>
    <row r="20" spans="1:13" ht="15" customHeight="1" x14ac:dyDescent="0.2">
      <c r="A20" s="772" t="s">
        <v>197</v>
      </c>
      <c r="B20" s="756" t="str">
        <f>IF(ISBLANK('Cover Sheet'!$D$15)=TRUE,"",'Cover Sheet'!$D$15)</f>
        <v/>
      </c>
      <c r="C20" s="8" t="s">
        <v>14</v>
      </c>
      <c r="D20" s="754" t="str">
        <f>IF(ISBLANK('Cover Sheet'!$F$15)=TRUE,"",'Cover Sheet'!$F$15)</f>
        <v/>
      </c>
      <c r="E20" s="154"/>
      <c r="F20" s="154"/>
      <c r="H20" s="1051" t="s">
        <v>57</v>
      </c>
      <c r="I20" s="1052"/>
      <c r="J20" s="579">
        <f>$J$17*0.9</f>
        <v>0</v>
      </c>
      <c r="L20" s="154"/>
    </row>
    <row r="21" spans="1:13" ht="15" customHeight="1" thickBot="1" x14ac:dyDescent="0.25">
      <c r="A21" s="759" t="s">
        <v>8</v>
      </c>
      <c r="B21" s="1022">
        <f>'Cover Sheet'!$D$17</f>
        <v>0</v>
      </c>
      <c r="C21" s="1023"/>
      <c r="D21" s="1024"/>
      <c r="E21" s="751"/>
      <c r="F21" s="751"/>
      <c r="H21" s="1006" t="s">
        <v>233</v>
      </c>
      <c r="I21" s="1007"/>
      <c r="J21" s="580">
        <f>I108</f>
        <v>0</v>
      </c>
      <c r="L21" s="156"/>
    </row>
    <row r="22" spans="1:13" ht="21" customHeight="1" thickBot="1" x14ac:dyDescent="0.25">
      <c r="H22" s="1008" t="s">
        <v>235</v>
      </c>
      <c r="I22" s="1009"/>
      <c r="J22" s="581">
        <f>J20-J21</f>
        <v>0</v>
      </c>
      <c r="K22" s="154"/>
      <c r="L22" s="154"/>
      <c r="M22" s="154"/>
    </row>
    <row r="23" spans="1:13" ht="18" x14ac:dyDescent="0.25">
      <c r="A23" s="80"/>
      <c r="B23" s="1003" t="s">
        <v>114</v>
      </c>
      <c r="C23" s="1004"/>
      <c r="D23" s="1005"/>
      <c r="E23" s="23"/>
      <c r="F23" s="23"/>
      <c r="K23" s="24"/>
      <c r="L23" s="154"/>
      <c r="M23" s="154"/>
    </row>
    <row r="24" spans="1:13" x14ac:dyDescent="0.2">
      <c r="A24" s="305"/>
      <c r="B24" s="306"/>
      <c r="C24" s="306"/>
      <c r="D24" s="307"/>
      <c r="K24" s="154"/>
      <c r="L24" s="154"/>
      <c r="M24" s="139"/>
    </row>
    <row r="25" spans="1:13" ht="66" customHeight="1" x14ac:dyDescent="0.2">
      <c r="A25" s="305"/>
      <c r="B25" s="308" t="s">
        <v>238</v>
      </c>
      <c r="C25" s="262" t="s">
        <v>237</v>
      </c>
      <c r="D25" s="15" t="s">
        <v>59</v>
      </c>
      <c r="K25" s="25"/>
      <c r="L25" s="309"/>
      <c r="M25" s="154"/>
    </row>
    <row r="26" spans="1:13" ht="15.75" x14ac:dyDescent="0.25">
      <c r="A26" s="82" t="s">
        <v>18</v>
      </c>
      <c r="B26" s="8"/>
      <c r="C26" s="8"/>
      <c r="D26" s="9"/>
      <c r="K26" s="310"/>
      <c r="L26" s="26"/>
      <c r="M26" s="154"/>
    </row>
    <row r="27" spans="1:13" ht="18" customHeight="1" x14ac:dyDescent="0.2">
      <c r="A27" s="531" t="s">
        <v>19</v>
      </c>
      <c r="B27" s="582">
        <f>'Financial Report'!K28</f>
        <v>0</v>
      </c>
      <c r="C27" s="583">
        <f>'Financial Report'!L28</f>
        <v>0</v>
      </c>
      <c r="D27" s="584">
        <f t="shared" ref="D27:D31" si="0">$C27-$B27</f>
        <v>0</v>
      </c>
      <c r="K27" s="27"/>
      <c r="L27" s="26"/>
      <c r="M27" s="146"/>
    </row>
    <row r="28" spans="1:13" ht="18" customHeight="1" x14ac:dyDescent="0.4">
      <c r="A28" s="531" t="s">
        <v>20</v>
      </c>
      <c r="B28" s="582">
        <f>'Financial Report'!K29</f>
        <v>0</v>
      </c>
      <c r="C28" s="585">
        <f>'Financial Report'!L29</f>
        <v>0</v>
      </c>
      <c r="D28" s="584">
        <f t="shared" si="0"/>
        <v>0</v>
      </c>
      <c r="K28" s="154"/>
      <c r="L28" s="19"/>
      <c r="M28" s="154"/>
    </row>
    <row r="29" spans="1:13" ht="18" customHeight="1" x14ac:dyDescent="0.2">
      <c r="A29" s="531" t="s">
        <v>21</v>
      </c>
      <c r="B29" s="582">
        <f>'Financial Report'!K30</f>
        <v>0</v>
      </c>
      <c r="C29" s="582">
        <f>'Financial Report'!L30</f>
        <v>0</v>
      </c>
      <c r="D29" s="584">
        <f t="shared" si="0"/>
        <v>0</v>
      </c>
      <c r="K29" s="314"/>
    </row>
    <row r="30" spans="1:13" ht="18" customHeight="1" thickBot="1" x14ac:dyDescent="0.25">
      <c r="A30" s="532" t="s">
        <v>139</v>
      </c>
      <c r="B30" s="582">
        <f>'Financial Report'!K31</f>
        <v>0</v>
      </c>
      <c r="C30" s="582">
        <f>'Financial Report'!L31</f>
        <v>0</v>
      </c>
      <c r="D30" s="584">
        <f t="shared" si="0"/>
        <v>0</v>
      </c>
      <c r="K30" s="314"/>
    </row>
    <row r="31" spans="1:13" ht="18" customHeight="1" thickBot="1" x14ac:dyDescent="0.25">
      <c r="A31" s="530" t="s">
        <v>62</v>
      </c>
      <c r="B31" s="586">
        <f>'Financial Report'!K33</f>
        <v>0</v>
      </c>
      <c r="C31" s="586">
        <f>'Financial Report'!L33</f>
        <v>0</v>
      </c>
      <c r="D31" s="587">
        <f t="shared" si="0"/>
        <v>0</v>
      </c>
    </row>
    <row r="32" spans="1:13" ht="8.25" customHeight="1" x14ac:dyDescent="0.2">
      <c r="A32" s="534"/>
      <c r="B32" s="16"/>
      <c r="C32" s="16"/>
      <c r="D32" s="315"/>
    </row>
    <row r="33" spans="1:25" ht="18" customHeight="1" x14ac:dyDescent="0.2">
      <c r="A33" s="535" t="s">
        <v>22</v>
      </c>
      <c r="B33" s="16"/>
      <c r="C33" s="16"/>
      <c r="D33" s="311"/>
    </row>
    <row r="34" spans="1:25" ht="18" customHeight="1" x14ac:dyDescent="0.2">
      <c r="A34" s="536" t="s">
        <v>23</v>
      </c>
      <c r="B34" s="582">
        <f>'Financial Report'!K36</f>
        <v>0</v>
      </c>
      <c r="C34" s="582">
        <f>'Financial Report'!L36</f>
        <v>0</v>
      </c>
      <c r="D34" s="584">
        <f>$C34-$B34</f>
        <v>0</v>
      </c>
    </row>
    <row r="35" spans="1:25" ht="18" customHeight="1" x14ac:dyDescent="0.2">
      <c r="A35" s="532" t="s">
        <v>139</v>
      </c>
      <c r="B35" s="582">
        <f>'Financial Report'!K37</f>
        <v>0</v>
      </c>
      <c r="C35" s="582">
        <f>'Financial Report'!L37</f>
        <v>0</v>
      </c>
      <c r="D35" s="584">
        <f>$C35-$B35</f>
        <v>0</v>
      </c>
      <c r="H35" s="905"/>
      <c r="I35" s="905"/>
      <c r="J35" s="906"/>
      <c r="K35" s="906"/>
      <c r="L35" s="906"/>
    </row>
    <row r="36" spans="1:25" ht="18" customHeight="1" thickBot="1" x14ac:dyDescent="0.25">
      <c r="A36" s="537" t="s">
        <v>160</v>
      </c>
      <c r="B36" s="582">
        <f>'Financial Report'!K38</f>
        <v>0</v>
      </c>
      <c r="C36" s="582">
        <f>'Financial Report'!L38</f>
        <v>0</v>
      </c>
      <c r="D36" s="584">
        <f>$C36-$B36</f>
        <v>0</v>
      </c>
      <c r="H36" s="906"/>
      <c r="I36" s="906"/>
      <c r="J36" s="906"/>
      <c r="K36" s="906"/>
      <c r="L36" s="906"/>
    </row>
    <row r="37" spans="1:25" ht="18" customHeight="1" thickBot="1" x14ac:dyDescent="0.25">
      <c r="A37" s="316" t="s">
        <v>62</v>
      </c>
      <c r="B37" s="586">
        <f>'Financial Report'!K39</f>
        <v>0</v>
      </c>
      <c r="C37" s="586">
        <f>'Financial Report'!L39</f>
        <v>0</v>
      </c>
      <c r="D37" s="587">
        <f>$C37-$B37</f>
        <v>0</v>
      </c>
      <c r="G37" s="29"/>
      <c r="H37" s="906"/>
      <c r="I37" s="906"/>
      <c r="J37" s="906"/>
      <c r="K37" s="906"/>
      <c r="L37" s="906"/>
    </row>
    <row r="38" spans="1:25" ht="8.25" customHeight="1" thickBot="1" x14ac:dyDescent="0.45">
      <c r="A38" s="86"/>
      <c r="B38" s="588"/>
      <c r="C38" s="588"/>
      <c r="D38" s="589"/>
      <c r="H38" s="30"/>
      <c r="I38" s="30"/>
      <c r="K38" s="30"/>
    </row>
    <row r="39" spans="1:25" ht="17.25" customHeight="1" thickBot="1" x14ac:dyDescent="0.45">
      <c r="A39" s="92" t="s">
        <v>60</v>
      </c>
      <c r="B39" s="590">
        <f>'Financial Report'!K41</f>
        <v>0</v>
      </c>
      <c r="C39" s="590">
        <f>'Financial Report'!L41</f>
        <v>0</v>
      </c>
      <c r="D39" s="591">
        <f>$C39-$B39</f>
        <v>0</v>
      </c>
      <c r="H39" s="30"/>
      <c r="I39" s="30"/>
      <c r="J39" s="30"/>
      <c r="K39" s="30"/>
    </row>
    <row r="40" spans="1:25" ht="18.75" customHeight="1" x14ac:dyDescent="0.2"/>
    <row r="41" spans="1:25" ht="21" thickBot="1" x14ac:dyDescent="0.35">
      <c r="A41" s="318" t="s">
        <v>140</v>
      </c>
      <c r="H41" s="154"/>
      <c r="J41" s="154"/>
      <c r="K41" s="154"/>
      <c r="L41" s="154"/>
      <c r="M41" s="154"/>
      <c r="N41" s="154"/>
      <c r="O41" s="154"/>
      <c r="P41" s="154"/>
      <c r="Q41" s="154"/>
      <c r="R41" s="154"/>
      <c r="S41" s="154"/>
    </row>
    <row r="42" spans="1:25" ht="36" customHeight="1" x14ac:dyDescent="0.25">
      <c r="A42" s="80"/>
      <c r="B42" s="319"/>
      <c r="C42" s="319"/>
      <c r="D42" s="319"/>
      <c r="E42" s="1010" t="s">
        <v>243</v>
      </c>
      <c r="F42" s="1011"/>
      <c r="G42" s="1014" t="s">
        <v>114</v>
      </c>
      <c r="H42" s="1015"/>
      <c r="I42" s="1000" t="s">
        <v>129</v>
      </c>
      <c r="J42" s="1001"/>
      <c r="K42" s="1002"/>
      <c r="L42" s="138"/>
      <c r="N42" s="320"/>
      <c r="O42" s="139"/>
      <c r="P42" s="140"/>
      <c r="Q42" s="141"/>
      <c r="R42" s="141"/>
      <c r="S42" s="140"/>
      <c r="T42" s="154"/>
      <c r="Y42" s="172"/>
    </row>
    <row r="43" spans="1:25" s="204" customFormat="1" ht="15.75" x14ac:dyDescent="0.2">
      <c r="A43" s="540"/>
      <c r="B43" s="592"/>
      <c r="C43" s="592"/>
      <c r="D43" s="592"/>
      <c r="E43" s="1012"/>
      <c r="F43" s="1013"/>
      <c r="G43" s="1016"/>
      <c r="H43" s="1017"/>
      <c r="I43" s="593" t="s">
        <v>64</v>
      </c>
      <c r="J43" s="594" t="s">
        <v>65</v>
      </c>
      <c r="K43" s="595" t="s">
        <v>63</v>
      </c>
      <c r="L43" s="592"/>
      <c r="N43" s="592"/>
      <c r="P43" s="596"/>
      <c r="Q43" s="596"/>
      <c r="R43" s="596"/>
      <c r="S43" s="596"/>
      <c r="T43" s="592"/>
    </row>
    <row r="44" spans="1:25" s="265" customFormat="1" ht="65.25" customHeight="1" thickBot="1" x14ac:dyDescent="0.25">
      <c r="A44" s="263"/>
      <c r="B44" s="264"/>
      <c r="C44" s="256" t="s">
        <v>239</v>
      </c>
      <c r="D44" s="609" t="s">
        <v>166</v>
      </c>
      <c r="E44" s="612" t="s">
        <v>241</v>
      </c>
      <c r="F44" s="257" t="s">
        <v>132</v>
      </c>
      <c r="G44" s="261" t="s">
        <v>159</v>
      </c>
      <c r="H44" s="597" t="s">
        <v>227</v>
      </c>
      <c r="I44" s="565" t="s">
        <v>242</v>
      </c>
      <c r="J44" s="259" t="s">
        <v>59</v>
      </c>
      <c r="K44" s="260"/>
      <c r="N44" s="264"/>
      <c r="O44" s="205"/>
      <c r="P44" s="266"/>
      <c r="Q44" s="144"/>
      <c r="R44" s="144"/>
      <c r="S44" s="267"/>
      <c r="T44" s="264"/>
    </row>
    <row r="45" spans="1:25" ht="33.75" customHeight="1" thickBot="1" x14ac:dyDescent="0.4">
      <c r="A45" s="147" t="s">
        <v>15</v>
      </c>
      <c r="B45" s="148" t="s">
        <v>61</v>
      </c>
      <c r="C45" s="149"/>
      <c r="D45" s="152"/>
      <c r="E45" s="613">
        <f>'Cover Sheet'!D14</f>
        <v>0</v>
      </c>
      <c r="F45" s="516" t="s">
        <v>6</v>
      </c>
      <c r="G45" s="1049">
        <f>'Cover Sheet'!F14</f>
        <v>0</v>
      </c>
      <c r="H45" s="1050"/>
      <c r="I45" s="566"/>
      <c r="J45" s="323"/>
      <c r="K45" s="324"/>
      <c r="N45" s="146"/>
      <c r="O45" s="142"/>
      <c r="P45" s="143"/>
      <c r="Q45" s="144"/>
      <c r="R45" s="144"/>
      <c r="S45" s="145"/>
      <c r="T45" s="154"/>
    </row>
    <row r="46" spans="1:25" x14ac:dyDescent="0.2">
      <c r="A46" s="325"/>
      <c r="B46" s="326" t="s">
        <v>66</v>
      </c>
      <c r="C46" s="513"/>
      <c r="D46" s="610"/>
      <c r="E46" s="614">
        <f>C46+D46</f>
        <v>0</v>
      </c>
      <c r="F46" s="517" t="e">
        <f>(E46*$J$18)</f>
        <v>#VALUE!</v>
      </c>
      <c r="G46" s="637"/>
      <c r="H46" s="598"/>
      <c r="I46" s="567"/>
      <c r="J46" s="518"/>
      <c r="K46" s="327"/>
      <c r="N46" s="142"/>
      <c r="O46" s="142"/>
      <c r="P46" s="143"/>
      <c r="Q46" s="144"/>
      <c r="R46" s="144"/>
      <c r="S46" s="150"/>
      <c r="T46" s="154"/>
    </row>
    <row r="47" spans="1:25" x14ac:dyDescent="0.2">
      <c r="A47" s="328"/>
      <c r="B47" s="329" t="s">
        <v>67</v>
      </c>
      <c r="C47" s="513"/>
      <c r="D47" s="610"/>
      <c r="E47" s="614">
        <f t="shared" ref="E47:E49" si="1">C47+D47</f>
        <v>0</v>
      </c>
      <c r="F47" s="517" t="e">
        <f>(E47*$J$18)</f>
        <v>#VALUE!</v>
      </c>
      <c r="G47" s="638"/>
      <c r="H47" s="598"/>
      <c r="I47" s="568"/>
      <c r="J47" s="519"/>
      <c r="K47" s="330"/>
      <c r="N47" s="142"/>
      <c r="O47" s="142"/>
      <c r="P47" s="143"/>
      <c r="Q47" s="144"/>
      <c r="R47" s="144"/>
      <c r="S47" s="150"/>
      <c r="T47" s="154"/>
    </row>
    <row r="48" spans="1:25" x14ac:dyDescent="0.2">
      <c r="A48" s="328"/>
      <c r="B48" s="329" t="s">
        <v>68</v>
      </c>
      <c r="C48" s="513"/>
      <c r="D48" s="610"/>
      <c r="E48" s="614">
        <f t="shared" si="1"/>
        <v>0</v>
      </c>
      <c r="F48" s="517" t="e">
        <f>(E48*$J$18)</f>
        <v>#VALUE!</v>
      </c>
      <c r="G48" s="638"/>
      <c r="H48" s="598"/>
      <c r="I48" s="568"/>
      <c r="J48" s="519"/>
      <c r="K48" s="330"/>
      <c r="N48" s="142"/>
      <c r="O48" s="142"/>
      <c r="P48" s="143"/>
      <c r="Q48" s="144"/>
      <c r="R48" s="144"/>
      <c r="S48" s="150"/>
      <c r="T48" s="154"/>
    </row>
    <row r="49" spans="1:20" ht="13.5" thickBot="1" x14ac:dyDescent="0.25">
      <c r="A49" s="331"/>
      <c r="B49" s="329" t="s">
        <v>69</v>
      </c>
      <c r="C49" s="513"/>
      <c r="D49" s="610"/>
      <c r="E49" s="614">
        <f t="shared" si="1"/>
        <v>0</v>
      </c>
      <c r="F49" s="517" t="e">
        <f>(E49*$J$18)</f>
        <v>#VALUE!</v>
      </c>
      <c r="G49" s="639"/>
      <c r="H49" s="599"/>
      <c r="I49" s="569"/>
      <c r="J49" s="520"/>
      <c r="K49" s="332"/>
      <c r="N49" s="333"/>
      <c r="O49" s="333"/>
      <c r="P49" s="333"/>
      <c r="Q49" s="120"/>
      <c r="R49" s="120"/>
      <c r="S49" s="120"/>
      <c r="T49" s="154"/>
    </row>
    <row r="50" spans="1:20" ht="33.75" customHeight="1" thickBot="1" x14ac:dyDescent="0.25">
      <c r="A50" s="92" t="s">
        <v>70</v>
      </c>
      <c r="B50" s="334"/>
      <c r="C50" s="514">
        <f>SUM(C46:C49)</f>
        <v>0</v>
      </c>
      <c r="D50" s="511">
        <f>SUM(D46:D49)</f>
        <v>0</v>
      </c>
      <c r="E50" s="570">
        <f>SUM(E46:E49)</f>
        <v>0</v>
      </c>
      <c r="F50" s="514" t="e">
        <f>(E50*$J$18)</f>
        <v>#VALUE!</v>
      </c>
      <c r="G50" s="640">
        <f>'Financial Report'!C41</f>
        <v>0</v>
      </c>
      <c r="H50" s="512" t="e">
        <f>(G50*$J$18)</f>
        <v>#VALUE!</v>
      </c>
      <c r="I50" s="570">
        <f>SUM(I46:I49)</f>
        <v>0</v>
      </c>
      <c r="J50" s="511" t="e">
        <f>I50-H50</f>
        <v>#VALUE!</v>
      </c>
      <c r="K50" s="40" t="e">
        <f>IF(J50&gt;0,"You have received too much in advance payments, this will be balanced with the advance payment for up coming year",IF(J50&lt;0,"You are to receive more advance payments"," "))</f>
        <v>#VALUE!</v>
      </c>
      <c r="N50" s="179"/>
      <c r="O50" s="144"/>
      <c r="P50" s="144"/>
      <c r="Q50" s="144"/>
      <c r="R50" s="144"/>
      <c r="S50" s="150"/>
      <c r="T50" s="154"/>
    </row>
    <row r="51" spans="1:20" x14ac:dyDescent="0.2">
      <c r="A51" s="335"/>
      <c r="B51" s="336"/>
      <c r="C51" s="336"/>
      <c r="D51" s="339"/>
      <c r="E51" s="571"/>
      <c r="F51" s="337"/>
      <c r="G51" s="625"/>
      <c r="H51" s="600"/>
      <c r="I51" s="571"/>
      <c r="J51" s="339"/>
      <c r="K51" s="340"/>
      <c r="N51" s="179"/>
      <c r="O51" s="144"/>
      <c r="P51" s="144"/>
      <c r="Q51" s="144"/>
      <c r="R51" s="144"/>
      <c r="S51" s="150"/>
      <c r="T51" s="154"/>
    </row>
    <row r="52" spans="1:20" ht="16.5" thickBot="1" x14ac:dyDescent="0.3">
      <c r="A52" s="341"/>
      <c r="B52" s="326"/>
      <c r="C52" s="326"/>
      <c r="D52" s="344"/>
      <c r="E52" s="341"/>
      <c r="F52" s="342"/>
      <c r="G52" s="626"/>
      <c r="H52" s="601"/>
      <c r="I52" s="341"/>
      <c r="J52" s="344"/>
      <c r="K52" s="345"/>
      <c r="N52" s="1053"/>
      <c r="O52" s="1053"/>
      <c r="P52" s="1053"/>
      <c r="Q52" s="1053"/>
      <c r="R52" s="1053"/>
      <c r="S52" s="1053"/>
      <c r="T52" s="154"/>
    </row>
    <row r="53" spans="1:20" ht="26.25" thickBot="1" x14ac:dyDescent="0.4">
      <c r="A53" s="151" t="s">
        <v>46</v>
      </c>
      <c r="B53" s="152" t="s">
        <v>61</v>
      </c>
      <c r="C53" s="153"/>
      <c r="D53" s="153"/>
      <c r="E53" s="615">
        <f>G45+1</f>
        <v>1</v>
      </c>
      <c r="F53" s="437" t="s">
        <v>6</v>
      </c>
      <c r="G53" s="1047">
        <f>DATE(YEAR(E53)+1,MONTH(E53),DAY(E53))-1</f>
        <v>366</v>
      </c>
      <c r="H53" s="1048"/>
      <c r="I53" s="572"/>
      <c r="J53" s="347"/>
      <c r="K53" s="324"/>
      <c r="N53" s="142"/>
      <c r="O53" s="142"/>
      <c r="P53" s="143"/>
      <c r="Q53" s="144"/>
      <c r="R53" s="144"/>
      <c r="S53" s="150"/>
      <c r="T53" s="154"/>
    </row>
    <row r="54" spans="1:20" x14ac:dyDescent="0.2">
      <c r="A54" s="325"/>
      <c r="B54" s="306" t="s">
        <v>71</v>
      </c>
      <c r="C54" s="513"/>
      <c r="D54" s="611"/>
      <c r="E54" s="614">
        <f>C54+D54</f>
        <v>0</v>
      </c>
      <c r="F54" s="517" t="e">
        <f>(E54*$J$18)</f>
        <v>#VALUE!</v>
      </c>
      <c r="G54" s="621"/>
      <c r="H54" s="598"/>
      <c r="I54" s="567"/>
      <c r="J54" s="518"/>
      <c r="K54" s="327"/>
      <c r="N54" s="142"/>
      <c r="O54" s="142"/>
      <c r="P54" s="143"/>
      <c r="Q54" s="144"/>
      <c r="R54" s="144"/>
      <c r="S54" s="150"/>
      <c r="T54" s="154"/>
    </row>
    <row r="55" spans="1:20" x14ac:dyDescent="0.2">
      <c r="A55" s="328"/>
      <c r="B55" s="349" t="s">
        <v>72</v>
      </c>
      <c r="C55" s="513"/>
      <c r="D55" s="611"/>
      <c r="E55" s="614">
        <f t="shared" ref="E55:E57" si="2">C55+D55</f>
        <v>0</v>
      </c>
      <c r="F55" s="517" t="e">
        <f>(E55*$J$18)</f>
        <v>#VALUE!</v>
      </c>
      <c r="G55" s="622"/>
      <c r="H55" s="598"/>
      <c r="I55" s="568"/>
      <c r="J55" s="519"/>
      <c r="K55" s="330"/>
      <c r="N55" s="142"/>
      <c r="O55" s="142"/>
      <c r="P55" s="143"/>
      <c r="Q55" s="144"/>
      <c r="R55" s="144"/>
      <c r="S55" s="150"/>
      <c r="T55" s="154"/>
    </row>
    <row r="56" spans="1:20" x14ac:dyDescent="0.2">
      <c r="A56" s="328"/>
      <c r="B56" s="349" t="s">
        <v>73</v>
      </c>
      <c r="C56" s="513"/>
      <c r="D56" s="611"/>
      <c r="E56" s="614">
        <f t="shared" si="2"/>
        <v>0</v>
      </c>
      <c r="F56" s="517" t="e">
        <f>(E56*$J$18)</f>
        <v>#VALUE!</v>
      </c>
      <c r="G56" s="622"/>
      <c r="H56" s="598"/>
      <c r="I56" s="568"/>
      <c r="J56" s="519"/>
      <c r="K56" s="330"/>
      <c r="N56" s="333"/>
      <c r="O56" s="333"/>
      <c r="P56" s="333"/>
      <c r="Q56" s="120"/>
      <c r="R56" s="120"/>
      <c r="S56" s="120"/>
      <c r="T56" s="154"/>
    </row>
    <row r="57" spans="1:20" ht="13.5" thickBot="1" x14ac:dyDescent="0.25">
      <c r="A57" s="331"/>
      <c r="B57" s="329" t="s">
        <v>74</v>
      </c>
      <c r="C57" s="513"/>
      <c r="D57" s="611"/>
      <c r="E57" s="614">
        <f t="shared" si="2"/>
        <v>0</v>
      </c>
      <c r="F57" s="517" t="e">
        <f>(E57*$J$18)</f>
        <v>#VALUE!</v>
      </c>
      <c r="G57" s="623"/>
      <c r="H57" s="599"/>
      <c r="I57" s="569"/>
      <c r="J57" s="520"/>
      <c r="K57" s="332"/>
      <c r="N57" s="205"/>
      <c r="O57" s="205"/>
      <c r="P57" s="206"/>
      <c r="Q57" s="144"/>
      <c r="R57" s="144"/>
      <c r="S57" s="150"/>
      <c r="T57" s="154"/>
    </row>
    <row r="58" spans="1:20" ht="35.25" customHeight="1" thickBot="1" x14ac:dyDescent="0.25">
      <c r="A58" s="92" t="s">
        <v>75</v>
      </c>
      <c r="B58" s="334"/>
      <c r="C58" s="514">
        <f>SUM(C54:C57)</f>
        <v>0</v>
      </c>
      <c r="D58" s="511">
        <f>SUM(D54:D57)</f>
        <v>0</v>
      </c>
      <c r="E58" s="570">
        <f>SUM(E54:E57)</f>
        <v>0</v>
      </c>
      <c r="F58" s="514" t="e">
        <f>(E58*$J$18)</f>
        <v>#VALUE!</v>
      </c>
      <c r="G58" s="624">
        <f>'Financial Report'!D41</f>
        <v>0</v>
      </c>
      <c r="H58" s="512" t="e">
        <f>(G58*$J$18)</f>
        <v>#VALUE!</v>
      </c>
      <c r="I58" s="570">
        <f>SUM(I54:I57)</f>
        <v>0</v>
      </c>
      <c r="J58" s="511" t="e">
        <f>I58-H58</f>
        <v>#VALUE!</v>
      </c>
      <c r="K58" s="40" t="e">
        <f>IF(J58&gt;0,"You have received too much in advance payments, this will be balanced with the advance payment for up coming year",IF(J58&lt;0,"You are to receive more advance payments"," "))</f>
        <v>#VALUE!</v>
      </c>
      <c r="N58" s="179"/>
      <c r="O58" s="144"/>
      <c r="P58" s="144"/>
      <c r="Q58" s="144"/>
      <c r="R58" s="144"/>
      <c r="S58" s="150"/>
      <c r="T58" s="154"/>
    </row>
    <row r="59" spans="1:20" x14ac:dyDescent="0.2">
      <c r="A59" s="351"/>
      <c r="B59" s="349"/>
      <c r="C59" s="349"/>
      <c r="D59" s="354"/>
      <c r="E59" s="351"/>
      <c r="F59" s="352"/>
      <c r="G59" s="627"/>
      <c r="H59" s="602"/>
      <c r="I59" s="351"/>
      <c r="J59" s="354"/>
      <c r="K59" s="355"/>
      <c r="N59" s="140"/>
      <c r="O59" s="140"/>
      <c r="P59" s="154"/>
      <c r="Q59" s="154"/>
    </row>
    <row r="60" spans="1:20" ht="13.5" thickBot="1" x14ac:dyDescent="0.25">
      <c r="A60" s="321"/>
      <c r="B60" s="344"/>
      <c r="C60" s="154"/>
      <c r="D60" s="154"/>
      <c r="E60" s="321"/>
      <c r="F60" s="634"/>
      <c r="G60" s="154"/>
      <c r="H60" s="603"/>
      <c r="I60" s="573"/>
      <c r="J60" s="356"/>
      <c r="K60" s="357"/>
      <c r="N60" s="140"/>
      <c r="O60" s="140"/>
      <c r="P60" s="154"/>
      <c r="Q60" s="154"/>
    </row>
    <row r="61" spans="1:20" ht="26.25" thickBot="1" x14ac:dyDescent="0.4">
      <c r="A61" s="151" t="s">
        <v>52</v>
      </c>
      <c r="B61" s="152" t="s">
        <v>61</v>
      </c>
      <c r="C61" s="153"/>
      <c r="D61" s="153"/>
      <c r="E61" s="615">
        <f>G53+1</f>
        <v>367</v>
      </c>
      <c r="F61" s="437" t="s">
        <v>6</v>
      </c>
      <c r="G61" s="1047">
        <f>DATE(YEAR(E61)+1,MONTH(E61),DAY(E61))-1</f>
        <v>731</v>
      </c>
      <c r="H61" s="1048"/>
      <c r="I61" s="566"/>
      <c r="J61" s="346"/>
      <c r="K61" s="324"/>
      <c r="N61" s="154"/>
      <c r="O61" s="154"/>
      <c r="P61" s="154"/>
      <c r="Q61" s="154"/>
    </row>
    <row r="62" spans="1:20" x14ac:dyDescent="0.2">
      <c r="A62" s="325"/>
      <c r="B62" s="348" t="s">
        <v>76</v>
      </c>
      <c r="C62" s="513"/>
      <c r="D62" s="611"/>
      <c r="E62" s="614">
        <f>C62+D62</f>
        <v>0</v>
      </c>
      <c r="F62" s="517" t="e">
        <f>(E62*$J$18)</f>
        <v>#VALUE!</v>
      </c>
      <c r="G62" s="628"/>
      <c r="H62" s="598"/>
      <c r="I62" s="567"/>
      <c r="J62" s="518"/>
      <c r="K62" s="327"/>
      <c r="N62" s="154"/>
      <c r="O62" s="154"/>
      <c r="P62" s="154"/>
      <c r="Q62" s="154"/>
    </row>
    <row r="63" spans="1:20" s="154" customFormat="1" x14ac:dyDescent="0.2">
      <c r="A63" s="328"/>
      <c r="B63" s="350" t="s">
        <v>77</v>
      </c>
      <c r="C63" s="513"/>
      <c r="D63" s="611"/>
      <c r="E63" s="614">
        <f t="shared" ref="E63:E65" si="3">C63+D63</f>
        <v>0</v>
      </c>
      <c r="F63" s="517" t="e">
        <f>(E63*$J$18)</f>
        <v>#VALUE!</v>
      </c>
      <c r="G63" s="629"/>
      <c r="H63" s="598"/>
      <c r="I63" s="568"/>
      <c r="J63" s="519"/>
      <c r="K63" s="330"/>
      <c r="N63" s="207"/>
      <c r="O63" s="207"/>
      <c r="P63" s="207"/>
      <c r="Q63" s="207"/>
    </row>
    <row r="64" spans="1:20" s="154" customFormat="1" x14ac:dyDescent="0.2">
      <c r="A64" s="328"/>
      <c r="B64" s="350" t="s">
        <v>78</v>
      </c>
      <c r="C64" s="513"/>
      <c r="D64" s="611"/>
      <c r="E64" s="614">
        <f t="shared" si="3"/>
        <v>0</v>
      </c>
      <c r="F64" s="517" t="e">
        <f>(E64*$J$18)</f>
        <v>#VALUE!</v>
      </c>
      <c r="G64" s="629"/>
      <c r="H64" s="598"/>
      <c r="I64" s="568"/>
      <c r="J64" s="519"/>
      <c r="K64" s="330"/>
      <c r="N64" s="146"/>
      <c r="O64" s="146"/>
      <c r="P64" s="146"/>
      <c r="Q64" s="146"/>
    </row>
    <row r="65" spans="1:20" ht="13.5" thickBot="1" x14ac:dyDescent="0.25">
      <c r="A65" s="328"/>
      <c r="B65" s="350" t="s">
        <v>79</v>
      </c>
      <c r="C65" s="513"/>
      <c r="D65" s="611"/>
      <c r="E65" s="614">
        <f t="shared" si="3"/>
        <v>0</v>
      </c>
      <c r="F65" s="517" t="e">
        <f>(E65*$J$18)</f>
        <v>#VALUE!</v>
      </c>
      <c r="G65" s="629"/>
      <c r="H65" s="598"/>
      <c r="I65" s="569"/>
      <c r="J65" s="520"/>
      <c r="K65" s="330"/>
      <c r="N65" s="155"/>
      <c r="O65" s="155"/>
      <c r="P65" s="154"/>
      <c r="Q65" s="154"/>
    </row>
    <row r="66" spans="1:20" ht="35.25" customHeight="1" thickBot="1" x14ac:dyDescent="0.25">
      <c r="A66" s="92" t="s">
        <v>80</v>
      </c>
      <c r="B66" s="334"/>
      <c r="C66" s="514">
        <f>SUM(C62:C65)</f>
        <v>0</v>
      </c>
      <c r="D66" s="511">
        <f>SUM(D62:D65)</f>
        <v>0</v>
      </c>
      <c r="E66" s="570">
        <f>SUM(E62:E65)</f>
        <v>0</v>
      </c>
      <c r="F66" s="514" t="e">
        <f>(E66*$J$18)</f>
        <v>#VALUE!</v>
      </c>
      <c r="G66" s="624">
        <f>'Financial Report'!E41</f>
        <v>0</v>
      </c>
      <c r="H66" s="512" t="e">
        <f>(G66*$J$18)</f>
        <v>#VALUE!</v>
      </c>
      <c r="I66" s="570">
        <f>SUM(I62:I65)</f>
        <v>0</v>
      </c>
      <c r="J66" s="511" t="e">
        <f>I66-H66</f>
        <v>#VALUE!</v>
      </c>
      <c r="K66" s="40" t="e">
        <f>IF(J66&gt;0,"You have received too much in advance payments, this will be balanced with the advance payment for up coming year",IF(J66&lt;0,"You are to receive more advance payments"," "))</f>
        <v>#VALUE!</v>
      </c>
      <c r="N66" s="179"/>
      <c r="O66" s="144"/>
      <c r="P66" s="144"/>
      <c r="Q66" s="144"/>
      <c r="R66" s="144"/>
      <c r="S66" s="150"/>
      <c r="T66" s="154"/>
    </row>
    <row r="67" spans="1:20" x14ac:dyDescent="0.2">
      <c r="A67" s="328"/>
      <c r="B67" s="350"/>
      <c r="C67" s="350"/>
      <c r="D67" s="360"/>
      <c r="E67" s="328"/>
      <c r="F67" s="358"/>
      <c r="G67" s="630"/>
      <c r="H67" s="604"/>
      <c r="I67" s="328"/>
      <c r="J67" s="360"/>
      <c r="K67" s="330"/>
      <c r="N67" s="155"/>
      <c r="O67" s="155"/>
      <c r="P67" s="154"/>
      <c r="Q67" s="154"/>
    </row>
    <row r="68" spans="1:20" ht="13.5" thickBot="1" x14ac:dyDescent="0.25">
      <c r="A68" s="361"/>
      <c r="B68" s="362"/>
      <c r="C68" s="320"/>
      <c r="D68" s="320"/>
      <c r="E68" s="361"/>
      <c r="F68" s="635"/>
      <c r="G68" s="320"/>
      <c r="H68" s="605"/>
      <c r="I68" s="331"/>
      <c r="J68" s="364"/>
      <c r="K68" s="332"/>
      <c r="N68" s="155"/>
      <c r="O68" s="155"/>
      <c r="P68" s="154"/>
      <c r="Q68" s="154"/>
    </row>
    <row r="69" spans="1:20" ht="26.25" thickBot="1" x14ac:dyDescent="0.4">
      <c r="A69" s="151" t="s">
        <v>53</v>
      </c>
      <c r="B69" s="152" t="s">
        <v>61</v>
      </c>
      <c r="C69" s="153"/>
      <c r="D69" s="153"/>
      <c r="E69" s="615">
        <f>G61+1</f>
        <v>732</v>
      </c>
      <c r="F69" s="437" t="s">
        <v>6</v>
      </c>
      <c r="G69" s="1047">
        <f>DATE(YEAR(E69)+1,MONTH(E69),DAY(E69))-1</f>
        <v>1096</v>
      </c>
      <c r="H69" s="1048"/>
      <c r="I69" s="566"/>
      <c r="J69" s="346"/>
      <c r="K69" s="324"/>
      <c r="N69" s="155"/>
      <c r="O69" s="155"/>
      <c r="P69" s="154"/>
      <c r="Q69" s="154"/>
    </row>
    <row r="70" spans="1:20" x14ac:dyDescent="0.2">
      <c r="A70" s="325"/>
      <c r="B70" s="348" t="s">
        <v>81</v>
      </c>
      <c r="C70" s="513"/>
      <c r="D70" s="611"/>
      <c r="E70" s="614">
        <f>C70+D70</f>
        <v>0</v>
      </c>
      <c r="F70" s="521" t="e">
        <f>(E70*$J$18)</f>
        <v>#VALUE!</v>
      </c>
      <c r="G70" s="621"/>
      <c r="H70" s="606"/>
      <c r="I70" s="567"/>
      <c r="J70" s="518"/>
      <c r="K70" s="327"/>
      <c r="N70" s="155"/>
      <c r="O70" s="155"/>
      <c r="P70" s="154"/>
      <c r="Q70" s="154"/>
    </row>
    <row r="71" spans="1:20" x14ac:dyDescent="0.2">
      <c r="A71" s="328"/>
      <c r="B71" s="350" t="s">
        <v>82</v>
      </c>
      <c r="C71" s="513"/>
      <c r="D71" s="611"/>
      <c r="E71" s="614">
        <f t="shared" ref="E71:E73" si="4">C71+D71</f>
        <v>0</v>
      </c>
      <c r="F71" s="521" t="e">
        <f>(E71*$J$18)</f>
        <v>#VALUE!</v>
      </c>
      <c r="G71" s="622"/>
      <c r="H71" s="606"/>
      <c r="I71" s="568"/>
      <c r="J71" s="519"/>
      <c r="K71" s="330"/>
      <c r="N71" s="155"/>
      <c r="O71" s="155"/>
      <c r="P71" s="154"/>
      <c r="Q71" s="154"/>
    </row>
    <row r="72" spans="1:20" x14ac:dyDescent="0.2">
      <c r="A72" s="328"/>
      <c r="B72" s="350" t="s">
        <v>83</v>
      </c>
      <c r="C72" s="513"/>
      <c r="D72" s="611"/>
      <c r="E72" s="614">
        <f t="shared" si="4"/>
        <v>0</v>
      </c>
      <c r="F72" s="521" t="e">
        <f>(E72*$J$18)</f>
        <v>#VALUE!</v>
      </c>
      <c r="G72" s="622"/>
      <c r="H72" s="606"/>
      <c r="I72" s="568"/>
      <c r="J72" s="519"/>
      <c r="K72" s="330"/>
      <c r="N72" s="155"/>
      <c r="O72" s="155"/>
      <c r="P72" s="154"/>
      <c r="Q72" s="154"/>
    </row>
    <row r="73" spans="1:20" ht="13.5" thickBot="1" x14ac:dyDescent="0.25">
      <c r="A73" s="328"/>
      <c r="B73" s="350" t="s">
        <v>84</v>
      </c>
      <c r="C73" s="513"/>
      <c r="D73" s="611"/>
      <c r="E73" s="614">
        <f t="shared" si="4"/>
        <v>0</v>
      </c>
      <c r="F73" s="521" t="e">
        <f>(E73*$J$18)</f>
        <v>#VALUE!</v>
      </c>
      <c r="G73" s="622"/>
      <c r="H73" s="606"/>
      <c r="I73" s="569"/>
      <c r="J73" s="520"/>
      <c r="K73" s="330"/>
      <c r="N73" s="155"/>
      <c r="O73" s="155"/>
      <c r="P73" s="154"/>
      <c r="Q73" s="154"/>
    </row>
    <row r="74" spans="1:20" ht="35.25" customHeight="1" thickBot="1" x14ac:dyDescent="0.25">
      <c r="A74" s="92" t="s">
        <v>85</v>
      </c>
      <c r="B74" s="334"/>
      <c r="C74" s="514">
        <f>SUM(C70:C73)</f>
        <v>0</v>
      </c>
      <c r="D74" s="511">
        <f>SUM(D70:D73)</f>
        <v>0</v>
      </c>
      <c r="E74" s="570">
        <f>SUM(E70:E73)</f>
        <v>0</v>
      </c>
      <c r="F74" s="514" t="e">
        <f>(E74*$J$18)</f>
        <v>#VALUE!</v>
      </c>
      <c r="G74" s="624">
        <f>'Financial Report'!F41</f>
        <v>0</v>
      </c>
      <c r="H74" s="512" t="e">
        <f>(G74*$J$18)</f>
        <v>#VALUE!</v>
      </c>
      <c r="I74" s="570">
        <f>SUM(I70:I73)</f>
        <v>0</v>
      </c>
      <c r="J74" s="511" t="e">
        <f>I74-H74</f>
        <v>#VALUE!</v>
      </c>
      <c r="K74" s="40" t="e">
        <f>IF(J74&gt;0,"You have received too much in advance payments, this will be balanced with the advance payment for up coming year",IF(J74&lt;0,"You are to receive more advance payments"," "))</f>
        <v>#VALUE!</v>
      </c>
      <c r="N74" s="179"/>
      <c r="O74" s="144"/>
      <c r="P74" s="144"/>
      <c r="Q74" s="144"/>
      <c r="R74" s="144"/>
      <c r="S74" s="150"/>
      <c r="T74" s="154"/>
    </row>
    <row r="75" spans="1:20" x14ac:dyDescent="0.2">
      <c r="A75" s="351"/>
      <c r="B75" s="349"/>
      <c r="C75" s="349"/>
      <c r="D75" s="354"/>
      <c r="E75" s="351"/>
      <c r="F75" s="352"/>
      <c r="G75" s="627"/>
      <c r="H75" s="602"/>
      <c r="I75" s="351"/>
      <c r="J75" s="354"/>
      <c r="K75" s="355"/>
      <c r="N75" s="155"/>
      <c r="O75" s="155"/>
      <c r="P75" s="154"/>
      <c r="Q75" s="154"/>
    </row>
    <row r="76" spans="1:20" ht="13.5" thickBot="1" x14ac:dyDescent="0.25">
      <c r="A76" s="321"/>
      <c r="B76" s="344"/>
      <c r="C76" s="154"/>
      <c r="D76" s="154"/>
      <c r="E76" s="321"/>
      <c r="F76" s="634"/>
      <c r="G76" s="154"/>
      <c r="H76" s="603"/>
      <c r="I76" s="573"/>
      <c r="J76" s="356"/>
      <c r="K76" s="357"/>
      <c r="N76" s="155"/>
      <c r="O76" s="155"/>
      <c r="P76" s="154"/>
      <c r="Q76" s="154"/>
    </row>
    <row r="77" spans="1:20" ht="26.25" thickBot="1" x14ac:dyDescent="0.4">
      <c r="A77" s="151" t="s">
        <v>54</v>
      </c>
      <c r="B77" s="152" t="s">
        <v>61</v>
      </c>
      <c r="C77" s="153"/>
      <c r="D77" s="153"/>
      <c r="E77" s="615">
        <f>G69+1</f>
        <v>1097</v>
      </c>
      <c r="F77" s="437" t="s">
        <v>6</v>
      </c>
      <c r="G77" s="1047">
        <f>DATE(YEAR(E77)+1,MONTH(E77),DAY(E77))-1</f>
        <v>1461</v>
      </c>
      <c r="H77" s="1048"/>
      <c r="I77" s="566"/>
      <c r="J77" s="346"/>
      <c r="K77" s="324"/>
      <c r="N77" s="155"/>
      <c r="O77" s="155"/>
      <c r="P77" s="154"/>
      <c r="Q77" s="154"/>
    </row>
    <row r="78" spans="1:20" x14ac:dyDescent="0.2">
      <c r="A78" s="325"/>
      <c r="B78" s="348" t="s">
        <v>86</v>
      </c>
      <c r="C78" s="513"/>
      <c r="D78" s="611"/>
      <c r="E78" s="614">
        <f>C78+D78</f>
        <v>0</v>
      </c>
      <c r="F78" s="521" t="e">
        <f>(E78*$J$18)</f>
        <v>#VALUE!</v>
      </c>
      <c r="G78" s="621"/>
      <c r="H78" s="606"/>
      <c r="I78" s="567"/>
      <c r="J78" s="518"/>
      <c r="K78" s="327"/>
      <c r="N78" s="155"/>
      <c r="O78" s="155"/>
      <c r="P78" s="154"/>
      <c r="Q78" s="154"/>
    </row>
    <row r="79" spans="1:20" x14ac:dyDescent="0.2">
      <c r="A79" s="328"/>
      <c r="B79" s="350" t="s">
        <v>87</v>
      </c>
      <c r="C79" s="513"/>
      <c r="D79" s="611"/>
      <c r="E79" s="614">
        <f t="shared" ref="E79:E81" si="5">C79+D79</f>
        <v>0</v>
      </c>
      <c r="F79" s="521" t="e">
        <f>(E79*$J$18)</f>
        <v>#VALUE!</v>
      </c>
      <c r="G79" s="622"/>
      <c r="H79" s="606"/>
      <c r="I79" s="568"/>
      <c r="J79" s="519"/>
      <c r="K79" s="330"/>
      <c r="N79" s="155"/>
      <c r="O79" s="155"/>
      <c r="P79" s="154"/>
      <c r="Q79" s="154"/>
    </row>
    <row r="80" spans="1:20" x14ac:dyDescent="0.2">
      <c r="A80" s="328"/>
      <c r="B80" s="350" t="s">
        <v>88</v>
      </c>
      <c r="C80" s="513"/>
      <c r="D80" s="611"/>
      <c r="E80" s="614">
        <f t="shared" si="5"/>
        <v>0</v>
      </c>
      <c r="F80" s="521" t="e">
        <f>(E80*$J$18)</f>
        <v>#VALUE!</v>
      </c>
      <c r="G80" s="622"/>
      <c r="H80" s="606"/>
      <c r="I80" s="568"/>
      <c r="J80" s="519"/>
      <c r="K80" s="330"/>
      <c r="N80" s="155"/>
      <c r="O80" s="155"/>
      <c r="P80" s="154"/>
      <c r="Q80" s="154"/>
    </row>
    <row r="81" spans="1:20" ht="13.5" thickBot="1" x14ac:dyDescent="0.25">
      <c r="A81" s="328"/>
      <c r="B81" s="350" t="s">
        <v>89</v>
      </c>
      <c r="C81" s="513"/>
      <c r="D81" s="611"/>
      <c r="E81" s="614">
        <f t="shared" si="5"/>
        <v>0</v>
      </c>
      <c r="F81" s="521" t="e">
        <f>(E81*$J$18)</f>
        <v>#VALUE!</v>
      </c>
      <c r="G81" s="622"/>
      <c r="H81" s="606"/>
      <c r="I81" s="569"/>
      <c r="J81" s="520"/>
      <c r="K81" s="330"/>
      <c r="N81" s="155"/>
      <c r="O81" s="155"/>
      <c r="P81" s="154"/>
      <c r="Q81" s="154"/>
    </row>
    <row r="82" spans="1:20" ht="31.5" customHeight="1" thickBot="1" x14ac:dyDescent="0.25">
      <c r="A82" s="92" t="s">
        <v>90</v>
      </c>
      <c r="B82" s="334"/>
      <c r="C82" s="514">
        <f>SUM(C78:C81)</f>
        <v>0</v>
      </c>
      <c r="D82" s="511">
        <f>SUM(D78:D81)</f>
        <v>0</v>
      </c>
      <c r="E82" s="570">
        <f>SUM(E78:E81)</f>
        <v>0</v>
      </c>
      <c r="F82" s="514" t="e">
        <f>(E82*$J$18)</f>
        <v>#VALUE!</v>
      </c>
      <c r="G82" s="624">
        <f>'Financial Report'!G41</f>
        <v>0</v>
      </c>
      <c r="H82" s="512" t="e">
        <f>(G82*$J$18)</f>
        <v>#VALUE!</v>
      </c>
      <c r="I82" s="570">
        <f>SUM(I78:I81)</f>
        <v>0</v>
      </c>
      <c r="J82" s="511" t="e">
        <f>I82-H82</f>
        <v>#VALUE!</v>
      </c>
      <c r="K82" s="40" t="e">
        <f>IF(J82&gt;0,"You have received too much in advance payments, this will be balanced with the advance payment for up coming year",IF(J82&lt;0,"You are to receive more advance payments"," "))</f>
        <v>#VALUE!</v>
      </c>
      <c r="N82" s="179"/>
      <c r="O82" s="144"/>
      <c r="P82" s="144"/>
      <c r="Q82" s="144"/>
      <c r="R82" s="144"/>
      <c r="S82" s="150"/>
      <c r="T82" s="154"/>
    </row>
    <row r="83" spans="1:20" x14ac:dyDescent="0.2">
      <c r="A83" s="351"/>
      <c r="B83" s="349"/>
      <c r="C83" s="522"/>
      <c r="D83" s="524"/>
      <c r="E83" s="575"/>
      <c r="F83" s="523"/>
      <c r="G83" s="641"/>
      <c r="H83" s="607"/>
      <c r="I83" s="575"/>
      <c r="J83" s="524"/>
      <c r="K83" s="355"/>
      <c r="N83" s="155"/>
      <c r="O83" s="155"/>
      <c r="P83" s="154"/>
      <c r="Q83" s="154"/>
    </row>
    <row r="84" spans="1:20" ht="13.5" thickBot="1" x14ac:dyDescent="0.25">
      <c r="A84" s="365"/>
      <c r="B84" s="366"/>
      <c r="C84" s="367"/>
      <c r="D84" s="367"/>
      <c r="E84" s="365"/>
      <c r="F84" s="636"/>
      <c r="G84" s="154"/>
      <c r="H84" s="603"/>
      <c r="I84" s="341"/>
      <c r="J84" s="344"/>
      <c r="K84" s="345"/>
      <c r="N84" s="155"/>
      <c r="O84" s="155"/>
      <c r="P84" s="154"/>
      <c r="Q84" s="154"/>
    </row>
    <row r="85" spans="1:20" ht="26.25" thickBot="1" x14ac:dyDescent="0.4">
      <c r="A85" s="151" t="s">
        <v>91</v>
      </c>
      <c r="B85" s="152" t="s">
        <v>61</v>
      </c>
      <c r="C85" s="153"/>
      <c r="D85" s="153"/>
      <c r="E85" s="615">
        <f>G77+1</f>
        <v>1462</v>
      </c>
      <c r="F85" s="437" t="s">
        <v>6</v>
      </c>
      <c r="G85" s="1047">
        <f>DATE(YEAR(E85)+1,MONTH(E85),DAY(E85))-1</f>
        <v>1827</v>
      </c>
      <c r="H85" s="1048"/>
      <c r="I85" s="574"/>
      <c r="J85" s="317"/>
      <c r="K85" s="368"/>
      <c r="N85" s="179"/>
      <c r="O85" s="144"/>
      <c r="P85" s="144"/>
      <c r="Q85" s="144"/>
      <c r="R85" s="144"/>
      <c r="S85" s="150"/>
      <c r="T85" s="154"/>
    </row>
    <row r="86" spans="1:20" x14ac:dyDescent="0.2">
      <c r="A86" s="325"/>
      <c r="B86" s="348" t="s">
        <v>92</v>
      </c>
      <c r="C86" s="513"/>
      <c r="D86" s="611"/>
      <c r="E86" s="614">
        <f>C86+D86</f>
        <v>0</v>
      </c>
      <c r="F86" s="521" t="e">
        <f>(E86*$J$18)</f>
        <v>#VALUE!</v>
      </c>
      <c r="G86" s="621"/>
      <c r="H86" s="606"/>
      <c r="I86" s="567"/>
      <c r="J86" s="518"/>
      <c r="K86" s="327"/>
      <c r="N86" s="155"/>
      <c r="O86" s="155"/>
      <c r="P86" s="154"/>
      <c r="Q86" s="154"/>
    </row>
    <row r="87" spans="1:20" x14ac:dyDescent="0.2">
      <c r="A87" s="328"/>
      <c r="B87" s="350" t="s">
        <v>93</v>
      </c>
      <c r="C87" s="513"/>
      <c r="D87" s="611"/>
      <c r="E87" s="614">
        <f t="shared" ref="E87:E89" si="6">C87+D87</f>
        <v>0</v>
      </c>
      <c r="F87" s="521" t="e">
        <f>(E87*$J$18)</f>
        <v>#VALUE!</v>
      </c>
      <c r="G87" s="622"/>
      <c r="H87" s="606"/>
      <c r="I87" s="568"/>
      <c r="J87" s="519"/>
      <c r="K87" s="330"/>
      <c r="N87" s="155"/>
      <c r="O87" s="155"/>
      <c r="P87" s="154"/>
      <c r="Q87" s="154"/>
    </row>
    <row r="88" spans="1:20" x14ac:dyDescent="0.2">
      <c r="A88" s="328"/>
      <c r="B88" s="350" t="s">
        <v>94</v>
      </c>
      <c r="C88" s="513"/>
      <c r="D88" s="611"/>
      <c r="E88" s="614">
        <f t="shared" si="6"/>
        <v>0</v>
      </c>
      <c r="F88" s="521" t="e">
        <f>(E88*$J$18)</f>
        <v>#VALUE!</v>
      </c>
      <c r="G88" s="622"/>
      <c r="H88" s="606"/>
      <c r="I88" s="568"/>
      <c r="J88" s="519"/>
      <c r="K88" s="330"/>
      <c r="N88" s="155"/>
      <c r="O88" s="155"/>
      <c r="P88" s="154"/>
      <c r="Q88" s="154"/>
    </row>
    <row r="89" spans="1:20" ht="13.5" thickBot="1" x14ac:dyDescent="0.25">
      <c r="A89" s="328"/>
      <c r="B89" s="350" t="s">
        <v>95</v>
      </c>
      <c r="C89" s="513"/>
      <c r="D89" s="611"/>
      <c r="E89" s="614">
        <f t="shared" si="6"/>
        <v>0</v>
      </c>
      <c r="F89" s="521" t="e">
        <f>(E89*$J$18)</f>
        <v>#VALUE!</v>
      </c>
      <c r="G89" s="622"/>
      <c r="H89" s="606"/>
      <c r="I89" s="569"/>
      <c r="J89" s="520"/>
      <c r="K89" s="330"/>
      <c r="N89" s="155"/>
      <c r="O89" s="155"/>
      <c r="P89" s="154"/>
      <c r="Q89" s="154"/>
    </row>
    <row r="90" spans="1:20" ht="39" customHeight="1" thickBot="1" x14ac:dyDescent="0.25">
      <c r="A90" s="92" t="s">
        <v>96</v>
      </c>
      <c r="B90" s="334"/>
      <c r="C90" s="514">
        <f>SUM(C86:C89)</f>
        <v>0</v>
      </c>
      <c r="D90" s="511">
        <f>SUM(D86:D89)</f>
        <v>0</v>
      </c>
      <c r="E90" s="570">
        <f>SUM(E86:E89)</f>
        <v>0</v>
      </c>
      <c r="F90" s="514" t="e">
        <f>(E90*$J$18)</f>
        <v>#VALUE!</v>
      </c>
      <c r="G90" s="624">
        <f>'Financial Report'!H41</f>
        <v>0</v>
      </c>
      <c r="H90" s="512" t="e">
        <f>(G90*$J$18)</f>
        <v>#VALUE!</v>
      </c>
      <c r="I90" s="570">
        <f>SUM(I86:I89)</f>
        <v>0</v>
      </c>
      <c r="J90" s="511" t="e">
        <f>I90-H90</f>
        <v>#VALUE!</v>
      </c>
      <c r="K90" s="40" t="e">
        <f>IF(J90&gt;0,"You have received too much in advance payments, this will be balanced with the advance payment for up coming year",IF(J90&lt;0,"You are to receive more advance payments"," "))</f>
        <v>#VALUE!</v>
      </c>
      <c r="N90" s="179"/>
      <c r="O90" s="144"/>
      <c r="P90" s="144"/>
      <c r="Q90" s="144"/>
      <c r="R90" s="144"/>
      <c r="S90" s="150"/>
      <c r="T90" s="154"/>
    </row>
    <row r="91" spans="1:20" x14ac:dyDescent="0.2">
      <c r="A91" s="335"/>
      <c r="B91" s="336"/>
      <c r="C91" s="336"/>
      <c r="D91" s="339"/>
      <c r="E91" s="571"/>
      <c r="F91" s="337"/>
      <c r="G91" s="625"/>
      <c r="H91" s="600"/>
      <c r="I91" s="571"/>
      <c r="J91" s="339"/>
      <c r="K91" s="340"/>
      <c r="N91" s="179"/>
      <c r="O91" s="144"/>
      <c r="P91" s="144"/>
      <c r="Q91" s="144"/>
      <c r="R91" s="144"/>
      <c r="S91" s="150"/>
      <c r="T91" s="154"/>
    </row>
    <row r="92" spans="1:20" ht="13.5" thickBot="1" x14ac:dyDescent="0.25">
      <c r="A92" s="328"/>
      <c r="B92" s="350"/>
      <c r="C92" s="350"/>
      <c r="D92" s="360"/>
      <c r="E92" s="328"/>
      <c r="F92" s="358"/>
      <c r="G92" s="630"/>
      <c r="H92" s="604"/>
      <c r="I92" s="328"/>
      <c r="J92" s="360"/>
      <c r="K92" s="330"/>
      <c r="N92" s="155"/>
      <c r="O92" s="155"/>
      <c r="P92" s="154"/>
      <c r="Q92" s="154"/>
    </row>
    <row r="93" spans="1:20" ht="26.25" thickBot="1" x14ac:dyDescent="0.4">
      <c r="A93" s="151" t="s">
        <v>97</v>
      </c>
      <c r="B93" s="152" t="s">
        <v>61</v>
      </c>
      <c r="C93" s="153"/>
      <c r="D93" s="153"/>
      <c r="E93" s="615">
        <f>G85+1</f>
        <v>1828</v>
      </c>
      <c r="F93" s="437" t="s">
        <v>6</v>
      </c>
      <c r="G93" s="1047">
        <f>DATE(YEAR(E93)+1,MONTH(E93),DAY(E93))-1</f>
        <v>2192</v>
      </c>
      <c r="H93" s="1048"/>
      <c r="I93" s="574"/>
      <c r="J93" s="317"/>
      <c r="K93" s="368"/>
      <c r="N93" s="179"/>
      <c r="O93" s="144"/>
      <c r="P93" s="144"/>
      <c r="Q93" s="144"/>
      <c r="R93" s="144"/>
      <c r="S93" s="150"/>
      <c r="T93" s="154"/>
    </row>
    <row r="94" spans="1:20" x14ac:dyDescent="0.2">
      <c r="A94" s="325"/>
      <c r="B94" s="348" t="s">
        <v>98</v>
      </c>
      <c r="C94" s="513"/>
      <c r="D94" s="611"/>
      <c r="E94" s="614">
        <f>C94+D94</f>
        <v>0</v>
      </c>
      <c r="F94" s="521" t="e">
        <f>(E94*$J$18)</f>
        <v>#VALUE!</v>
      </c>
      <c r="G94" s="621"/>
      <c r="H94" s="606"/>
      <c r="I94" s="567"/>
      <c r="J94" s="518"/>
      <c r="K94" s="327"/>
      <c r="N94" s="155"/>
      <c r="O94" s="155"/>
      <c r="P94" s="154"/>
      <c r="Q94" s="154"/>
    </row>
    <row r="95" spans="1:20" x14ac:dyDescent="0.2">
      <c r="A95" s="328"/>
      <c r="B95" s="350" t="s">
        <v>99</v>
      </c>
      <c r="C95" s="513"/>
      <c r="D95" s="611"/>
      <c r="E95" s="614">
        <f t="shared" ref="E95:E97" si="7">C95+D95</f>
        <v>0</v>
      </c>
      <c r="F95" s="521" t="e">
        <f>(E95*$J$18)</f>
        <v>#VALUE!</v>
      </c>
      <c r="G95" s="622"/>
      <c r="H95" s="606"/>
      <c r="I95" s="568"/>
      <c r="J95" s="519"/>
      <c r="K95" s="330"/>
      <c r="N95" s="155"/>
      <c r="O95" s="155"/>
      <c r="P95" s="154"/>
      <c r="Q95" s="154"/>
    </row>
    <row r="96" spans="1:20" x14ac:dyDescent="0.2">
      <c r="A96" s="328"/>
      <c r="B96" s="350" t="s">
        <v>100</v>
      </c>
      <c r="C96" s="513"/>
      <c r="D96" s="611"/>
      <c r="E96" s="614">
        <f t="shared" si="7"/>
        <v>0</v>
      </c>
      <c r="F96" s="521" t="e">
        <f>(E96*$J$18)</f>
        <v>#VALUE!</v>
      </c>
      <c r="G96" s="622"/>
      <c r="H96" s="606"/>
      <c r="I96" s="568"/>
      <c r="J96" s="519"/>
      <c r="K96" s="330"/>
      <c r="N96" s="155"/>
      <c r="O96" s="155"/>
      <c r="P96" s="154"/>
      <c r="Q96" s="154"/>
    </row>
    <row r="97" spans="1:20" ht="13.5" thickBot="1" x14ac:dyDescent="0.25">
      <c r="A97" s="328"/>
      <c r="B97" s="350" t="s">
        <v>101</v>
      </c>
      <c r="C97" s="513"/>
      <c r="D97" s="611"/>
      <c r="E97" s="614">
        <f t="shared" si="7"/>
        <v>0</v>
      </c>
      <c r="F97" s="521" t="e">
        <f>(E97*$J$18)</f>
        <v>#VALUE!</v>
      </c>
      <c r="G97" s="622"/>
      <c r="H97" s="606"/>
      <c r="I97" s="569"/>
      <c r="J97" s="520"/>
      <c r="K97" s="330"/>
      <c r="N97" s="155"/>
      <c r="O97" s="155"/>
      <c r="P97" s="154"/>
      <c r="Q97" s="154"/>
    </row>
    <row r="98" spans="1:20" ht="32.25" customHeight="1" thickBot="1" x14ac:dyDescent="0.25">
      <c r="A98" s="92" t="s">
        <v>102</v>
      </c>
      <c r="B98" s="334"/>
      <c r="C98" s="514">
        <f>SUM(C94:C97)</f>
        <v>0</v>
      </c>
      <c r="D98" s="511">
        <f>SUM(D94:D97)</f>
        <v>0</v>
      </c>
      <c r="E98" s="570">
        <f>SUM(E94:E97)</f>
        <v>0</v>
      </c>
      <c r="F98" s="514" t="e">
        <f>(E98*$J$18)</f>
        <v>#VALUE!</v>
      </c>
      <c r="G98" s="624">
        <f>'Financial Report'!I41</f>
        <v>0</v>
      </c>
      <c r="H98" s="512" t="e">
        <f>(G98*$J$18)</f>
        <v>#VALUE!</v>
      </c>
      <c r="I98" s="570">
        <f>SUM(I94:I97)</f>
        <v>0</v>
      </c>
      <c r="J98" s="511" t="e">
        <f>I98-H98</f>
        <v>#VALUE!</v>
      </c>
      <c r="K98" s="40" t="e">
        <f>IF(J98&gt;0,"You have received too much in advance payments, this will be balanced with the advance payment for up coming year",IF(J98&lt;0,"You are to receive more advance payments"," "))</f>
        <v>#VALUE!</v>
      </c>
      <c r="N98" s="179"/>
      <c r="O98" s="144"/>
      <c r="P98" s="144"/>
      <c r="Q98" s="144"/>
      <c r="R98" s="144"/>
      <c r="S98" s="150"/>
      <c r="T98" s="154"/>
    </row>
    <row r="99" spans="1:20" x14ac:dyDescent="0.2">
      <c r="A99" s="335"/>
      <c r="B99" s="336"/>
      <c r="C99" s="336"/>
      <c r="D99" s="339"/>
      <c r="E99" s="571"/>
      <c r="F99" s="337"/>
      <c r="G99" s="625"/>
      <c r="H99" s="600"/>
      <c r="I99" s="571"/>
      <c r="J99" s="339"/>
      <c r="K99" s="340"/>
      <c r="N99" s="179"/>
      <c r="O99" s="144"/>
      <c r="P99" s="144"/>
      <c r="Q99" s="144"/>
      <c r="R99" s="144"/>
      <c r="S99" s="150"/>
      <c r="T99" s="154"/>
    </row>
    <row r="100" spans="1:20" ht="13.5" thickBot="1" x14ac:dyDescent="0.25">
      <c r="A100" s="328"/>
      <c r="B100" s="350"/>
      <c r="C100" s="350"/>
      <c r="D100" s="360"/>
      <c r="E100" s="328"/>
      <c r="F100" s="358"/>
      <c r="G100" s="630"/>
      <c r="H100" s="604"/>
      <c r="I100" s="328"/>
      <c r="J100" s="360"/>
      <c r="K100" s="330"/>
      <c r="N100" s="155"/>
      <c r="O100" s="155"/>
      <c r="P100" s="154"/>
      <c r="Q100" s="154"/>
    </row>
    <row r="101" spans="1:20" ht="26.25" thickBot="1" x14ac:dyDescent="0.4">
      <c r="A101" s="151" t="s">
        <v>103</v>
      </c>
      <c r="B101" s="152" t="s">
        <v>61</v>
      </c>
      <c r="C101" s="153"/>
      <c r="D101" s="153"/>
      <c r="E101" s="615">
        <f>G93+1</f>
        <v>2193</v>
      </c>
      <c r="F101" s="437" t="s">
        <v>6</v>
      </c>
      <c r="G101" s="1047">
        <f>DATE(YEAR(E101)+1,MONTH(E101),DAY(E101))-1</f>
        <v>2557</v>
      </c>
      <c r="H101" s="1048"/>
      <c r="I101" s="574"/>
      <c r="J101" s="317"/>
      <c r="K101" s="368"/>
      <c r="N101" s="179"/>
      <c r="O101" s="144"/>
      <c r="P101" s="144"/>
      <c r="Q101" s="144"/>
      <c r="R101" s="144"/>
      <c r="S101" s="150"/>
      <c r="T101" s="154"/>
    </row>
    <row r="102" spans="1:20" x14ac:dyDescent="0.2">
      <c r="A102" s="325"/>
      <c r="B102" s="348" t="s">
        <v>104</v>
      </c>
      <c r="C102" s="513"/>
      <c r="D102" s="611"/>
      <c r="E102" s="614">
        <f>C102+D102</f>
        <v>0</v>
      </c>
      <c r="F102" s="521" t="e">
        <f>(E102*$J$18)</f>
        <v>#VALUE!</v>
      </c>
      <c r="G102" s="621"/>
      <c r="H102" s="606"/>
      <c r="I102" s="567"/>
      <c r="J102" s="518"/>
      <c r="K102" s="327"/>
      <c r="N102" s="155"/>
      <c r="O102" s="155"/>
      <c r="P102" s="154"/>
      <c r="Q102" s="154"/>
    </row>
    <row r="103" spans="1:20" x14ac:dyDescent="0.2">
      <c r="A103" s="328"/>
      <c r="B103" s="350" t="s">
        <v>105</v>
      </c>
      <c r="C103" s="513"/>
      <c r="D103" s="611"/>
      <c r="E103" s="614">
        <f t="shared" ref="E103:E105" si="8">C103+D103</f>
        <v>0</v>
      </c>
      <c r="F103" s="521" t="e">
        <f>(E103*$J$18)</f>
        <v>#VALUE!</v>
      </c>
      <c r="G103" s="622"/>
      <c r="H103" s="606"/>
      <c r="I103" s="568"/>
      <c r="J103" s="519"/>
      <c r="K103" s="330"/>
      <c r="N103" s="155"/>
      <c r="O103" s="155"/>
      <c r="P103" s="154"/>
      <c r="Q103" s="154"/>
    </row>
    <row r="104" spans="1:20" x14ac:dyDescent="0.2">
      <c r="A104" s="328"/>
      <c r="B104" s="350" t="s">
        <v>106</v>
      </c>
      <c r="C104" s="513"/>
      <c r="D104" s="611"/>
      <c r="E104" s="614">
        <f t="shared" si="8"/>
        <v>0</v>
      </c>
      <c r="F104" s="521" t="e">
        <f>(E104*$J$18)</f>
        <v>#VALUE!</v>
      </c>
      <c r="G104" s="622"/>
      <c r="H104" s="606"/>
      <c r="I104" s="568"/>
      <c r="J104" s="519"/>
      <c r="K104" s="330"/>
      <c r="N104" s="155"/>
      <c r="O104" s="155"/>
      <c r="P104" s="154"/>
      <c r="Q104" s="154"/>
    </row>
    <row r="105" spans="1:20" ht="13.5" thickBot="1" x14ac:dyDescent="0.25">
      <c r="A105" s="328"/>
      <c r="B105" s="350" t="s">
        <v>107</v>
      </c>
      <c r="C105" s="513"/>
      <c r="D105" s="611"/>
      <c r="E105" s="614">
        <f t="shared" si="8"/>
        <v>0</v>
      </c>
      <c r="F105" s="521" t="e">
        <f>(E105*$J$18)</f>
        <v>#VALUE!</v>
      </c>
      <c r="G105" s="622"/>
      <c r="H105" s="606"/>
      <c r="I105" s="569"/>
      <c r="J105" s="520"/>
      <c r="K105" s="330"/>
      <c r="N105" s="155"/>
      <c r="O105" s="155"/>
      <c r="P105" s="154"/>
      <c r="Q105" s="154"/>
    </row>
    <row r="106" spans="1:20" ht="39" customHeight="1" thickBot="1" x14ac:dyDescent="0.25">
      <c r="A106" s="92" t="s">
        <v>108</v>
      </c>
      <c r="B106" s="334"/>
      <c r="C106" s="514">
        <f>SUM(C102:C105)</f>
        <v>0</v>
      </c>
      <c r="D106" s="511">
        <f>SUM(D102:D105)</f>
        <v>0</v>
      </c>
      <c r="E106" s="570">
        <f>SUM(E102:E105)</f>
        <v>0</v>
      </c>
      <c r="F106" s="514" t="e">
        <f>(E106*$J$18)</f>
        <v>#VALUE!</v>
      </c>
      <c r="G106" s="624">
        <f>'Financial Report'!J48</f>
        <v>0</v>
      </c>
      <c r="H106" s="512" t="e">
        <f>(G106*$J$18)</f>
        <v>#VALUE!</v>
      </c>
      <c r="I106" s="570">
        <f>SUM(I102:I105)</f>
        <v>0</v>
      </c>
      <c r="J106" s="511" t="e">
        <f>I106-H106</f>
        <v>#VALUE!</v>
      </c>
      <c r="K106" s="40" t="e">
        <f>IF(J106&gt;0,"You have received too much in advance payments, this will be balanced with the advance payment for up coming year",IF(J106&lt;0,"You are to receive more advance payments"," "))</f>
        <v>#VALUE!</v>
      </c>
      <c r="N106" s="179"/>
      <c r="O106" s="144"/>
      <c r="P106" s="144"/>
      <c r="Q106" s="144"/>
      <c r="R106" s="144"/>
      <c r="S106" s="150"/>
      <c r="T106" s="154"/>
    </row>
    <row r="107" spans="1:20" ht="13.5" thickBot="1" x14ac:dyDescent="0.25">
      <c r="A107" s="328"/>
      <c r="B107" s="350"/>
      <c r="C107" s="350"/>
      <c r="D107" s="360"/>
      <c r="E107" s="328"/>
      <c r="F107" s="358"/>
      <c r="G107" s="630"/>
      <c r="H107" s="604"/>
      <c r="I107" s="328"/>
      <c r="J107" s="360"/>
      <c r="K107" s="330"/>
      <c r="N107" s="155"/>
      <c r="O107" s="155"/>
      <c r="P107" s="154"/>
      <c r="Q107" s="154"/>
    </row>
    <row r="108" spans="1:20" ht="13.5" thickBot="1" x14ac:dyDescent="0.25">
      <c r="A108" s="92" t="s">
        <v>62</v>
      </c>
      <c r="B108" s="334"/>
      <c r="C108" s="514">
        <f t="shared" ref="C108" si="9">SUM(C50,C58,C66,C74,C82,C90,C98,C106)</f>
        <v>0</v>
      </c>
      <c r="D108" s="511">
        <f>SUM(D50,D58,D66,D74,D82,D90,D98,D106)</f>
        <v>0</v>
      </c>
      <c r="E108" s="570">
        <f>SUM(E50,E58,E66,E74,E82,E90,E98,E106)</f>
        <v>0</v>
      </c>
      <c r="F108" s="514" t="e">
        <f t="shared" ref="F108:H108" si="10">SUM(F50,F58,F66,F74,F82,F90,F98,F106)</f>
        <v>#VALUE!</v>
      </c>
      <c r="G108" s="624">
        <f t="shared" si="10"/>
        <v>0</v>
      </c>
      <c r="H108" s="608" t="e">
        <f t="shared" si="10"/>
        <v>#VALUE!</v>
      </c>
      <c r="I108" s="570">
        <f>SUM(I50,I58,I66,I74,I82,I90,I98,I106)</f>
        <v>0</v>
      </c>
      <c r="J108" s="511" t="e">
        <f>SUM(J50,J58,J66,J74,J82,J90,J98,J106)</f>
        <v>#VALUE!</v>
      </c>
      <c r="K108" s="40" t="e">
        <f>IF(J108&gt;0,"You have received too much in advance payments, this will be balanced with the advance payment for up coming year",IF(J108&lt;0,"You are to receive more advance payments"," "))</f>
        <v>#VALUE!</v>
      </c>
      <c r="N108" s="179"/>
      <c r="O108" s="144"/>
      <c r="P108" s="144"/>
      <c r="Q108" s="144"/>
      <c r="R108" s="144"/>
      <c r="S108" s="150"/>
      <c r="T108" s="154"/>
    </row>
    <row r="109" spans="1:20" x14ac:dyDescent="0.2">
      <c r="A109" s="369"/>
      <c r="B109" s="155"/>
      <c r="C109" s="155"/>
      <c r="D109" s="155"/>
      <c r="E109" s="155"/>
      <c r="F109" s="155"/>
      <c r="G109" s="155"/>
      <c r="H109" s="155"/>
      <c r="I109" s="155"/>
      <c r="J109" s="155"/>
      <c r="K109" s="155"/>
      <c r="M109" s="155"/>
      <c r="N109" s="155"/>
      <c r="O109" s="155"/>
      <c r="P109" s="154"/>
      <c r="Q109" s="154"/>
    </row>
    <row r="110" spans="1:20" hidden="1" x14ac:dyDescent="0.2">
      <c r="A110" s="369"/>
      <c r="B110" s="155"/>
      <c r="C110" s="155"/>
      <c r="D110" s="155"/>
      <c r="E110" s="155"/>
      <c r="F110" s="155"/>
      <c r="G110" s="155"/>
      <c r="H110" s="155"/>
      <c r="I110" s="155"/>
      <c r="J110" s="155"/>
      <c r="K110" s="155"/>
      <c r="M110" s="155"/>
      <c r="N110" s="155"/>
      <c r="O110" s="155"/>
      <c r="P110" s="154"/>
      <c r="Q110" s="154"/>
    </row>
    <row r="111" spans="1:20" ht="13.5" thickBot="1" x14ac:dyDescent="0.25"/>
    <row r="112" spans="1:20" x14ac:dyDescent="0.2">
      <c r="E112" s="773" t="s">
        <v>65</v>
      </c>
      <c r="F112" s="779"/>
      <c r="I112" s="154"/>
      <c r="J112" s="154"/>
    </row>
    <row r="113" spans="5:11" ht="36" x14ac:dyDescent="0.2">
      <c r="E113" s="780" t="s">
        <v>234</v>
      </c>
      <c r="F113" s="507">
        <f>$B$39</f>
        <v>0</v>
      </c>
      <c r="I113" s="154"/>
      <c r="J113" s="154"/>
    </row>
    <row r="114" spans="5:11" x14ac:dyDescent="0.2">
      <c r="E114" s="775" t="s">
        <v>110</v>
      </c>
      <c r="F114" s="507">
        <f>$E$108</f>
        <v>0</v>
      </c>
      <c r="I114" s="181"/>
      <c r="J114" s="181"/>
    </row>
    <row r="115" spans="5:11" ht="13.5" thickBot="1" x14ac:dyDescent="0.25">
      <c r="E115" s="781" t="s">
        <v>59</v>
      </c>
      <c r="F115" s="782">
        <f>$F$113-$F$114</f>
        <v>0</v>
      </c>
      <c r="I115" s="181"/>
      <c r="J115" s="181"/>
    </row>
    <row r="116" spans="5:11" ht="13.5" thickBot="1" x14ac:dyDescent="0.25">
      <c r="E116" s="154"/>
      <c r="F116" s="154"/>
      <c r="I116" s="154"/>
      <c r="J116" s="154"/>
      <c r="K116" s="154"/>
    </row>
    <row r="117" spans="5:11" x14ac:dyDescent="0.2">
      <c r="E117" s="773" t="s">
        <v>65</v>
      </c>
      <c r="F117" s="774"/>
      <c r="I117" s="154"/>
      <c r="J117" s="154"/>
      <c r="K117" s="154"/>
    </row>
    <row r="118" spans="5:11" x14ac:dyDescent="0.2">
      <c r="E118" s="775" t="s">
        <v>110</v>
      </c>
      <c r="F118" s="507">
        <f>$F$114</f>
        <v>0</v>
      </c>
    </row>
    <row r="119" spans="5:11" ht="38.25" x14ac:dyDescent="0.2">
      <c r="E119" s="31" t="s">
        <v>133</v>
      </c>
      <c r="F119" s="776">
        <f>$J$21</f>
        <v>0</v>
      </c>
    </row>
    <row r="120" spans="5:11" ht="25.5" x14ac:dyDescent="0.2">
      <c r="E120" s="31" t="s">
        <v>134</v>
      </c>
      <c r="F120" s="507">
        <f>I108</f>
        <v>0</v>
      </c>
    </row>
    <row r="121" spans="5:11" ht="26.25" thickBot="1" x14ac:dyDescent="0.25">
      <c r="E121" s="777" t="s">
        <v>156</v>
      </c>
      <c r="F121" s="778" t="e">
        <f>I108/J17</f>
        <v>#DIV/0!</v>
      </c>
    </row>
  </sheetData>
  <sheetProtection password="CF47" sheet="1" objects="1" scenarios="1"/>
  <mergeCells count="33">
    <mergeCell ref="G101:H101"/>
    <mergeCell ref="A11:H11"/>
    <mergeCell ref="G61:H61"/>
    <mergeCell ref="G69:H69"/>
    <mergeCell ref="G77:H77"/>
    <mergeCell ref="G85:H85"/>
    <mergeCell ref="G93:H93"/>
    <mergeCell ref="N52:S52"/>
    <mergeCell ref="B23:D23"/>
    <mergeCell ref="A9:J9"/>
    <mergeCell ref="A10:J10"/>
    <mergeCell ref="A12:J12"/>
    <mergeCell ref="E42:F43"/>
    <mergeCell ref="G42:H43"/>
    <mergeCell ref="B16:D16"/>
    <mergeCell ref="B17:D17"/>
    <mergeCell ref="B18:D18"/>
    <mergeCell ref="B21:D21"/>
    <mergeCell ref="A14:B14"/>
    <mergeCell ref="A2:J2"/>
    <mergeCell ref="A3:J3"/>
    <mergeCell ref="A5:J5"/>
    <mergeCell ref="A7:J7"/>
    <mergeCell ref="G53:H53"/>
    <mergeCell ref="H35:L37"/>
    <mergeCell ref="G45:H45"/>
    <mergeCell ref="I42:K42"/>
    <mergeCell ref="H16:I16"/>
    <mergeCell ref="H17:I17"/>
    <mergeCell ref="H18:I18"/>
    <mergeCell ref="H20:I20"/>
    <mergeCell ref="H21:I21"/>
    <mergeCell ref="H22:I22"/>
  </mergeCells>
  <conditionalFormatting sqref="M27">
    <cfRule type="containsText" dxfId="5" priority="104" stopIfTrue="1" operator="containsText" text="less">
      <formula>NOT(ISERROR(SEARCH("less",M27)))</formula>
    </cfRule>
    <cfRule type="containsText" dxfId="4" priority="105" stopIfTrue="1" operator="containsText" text="too much">
      <formula>NOT(ISERROR(SEARCH("too much",M27)))</formula>
    </cfRule>
  </conditionalFormatting>
  <conditionalFormatting sqref="M27">
    <cfRule type="expression" dxfId="3" priority="103">
      <formula>"ALS(E21&gt;0;""Too many"""</formula>
    </cfRule>
  </conditionalFormatting>
  <conditionalFormatting sqref="K50 K58 K66 K74 K82 K90 K98 K106 K108">
    <cfRule type="containsText" dxfId="2" priority="2" stopIfTrue="1" operator="containsText" text="less">
      <formula>NOT(ISERROR(SEARCH("less",K50)))</formula>
    </cfRule>
    <cfRule type="containsText" dxfId="1" priority="3" stopIfTrue="1" operator="containsText" text="too much">
      <formula>NOT(ISERROR(SEARCH("too much",K50)))</formula>
    </cfRule>
  </conditionalFormatting>
  <conditionalFormatting sqref="K50 K58 K66 K74 K82 K90 K98 K106 K108">
    <cfRule type="expression" dxfId="0" priority="1">
      <formula>"ALS(E21&gt;0;""Too many"""</formula>
    </cfRule>
  </conditionalFormatting>
  <dataValidations count="1">
    <dataValidation type="whole" allowBlank="1" showInputMessage="1" showErrorMessage="1" sqref="L26 F107:H110 H59:J60 I109:J110 M109:M110 P58 S58 G65 F67:H68 G70:G73 F75:H76 G78:G81 F83:H84 G86:G89 F91:H92 G94:G97 F99:H100 G102:G105 K107 E66:E68 E74:E76 E82:E84 E90:E92 E98:E100 E106:E110 C108:D108 K65 J75:J77 J67:J69 J91:J93 J83:J85 I106:I108 J107:J108 I66:I69 K67:K73 K75:K81 I74:I77 I82:I85 K83:K89 K91:K97 I90:I93 I98:I101 K99:K105 J99:J101">
      <formula1>0</formula1>
      <formula2>1500000</formula2>
    </dataValidation>
  </dataValidations>
  <pageMargins left="1" right="1" top="1" bottom="1" header="0.5" footer="0.5"/>
  <pageSetup paperSize="9" scale="3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7</vt:i4>
      </vt:variant>
    </vt:vector>
  </HeadingPairs>
  <TitlesOfParts>
    <vt:vector size="15" baseType="lpstr">
      <vt:lpstr>Instruction</vt:lpstr>
      <vt:lpstr>Cover Sheet</vt:lpstr>
      <vt:lpstr>Financial Report</vt:lpstr>
      <vt:lpstr>Budget specs subresults</vt:lpstr>
      <vt:lpstr>Labour cost specs </vt:lpstr>
      <vt:lpstr>Hardware specifications </vt:lpstr>
      <vt:lpstr>Liquidity requirement </vt:lpstr>
      <vt:lpstr>Adjusted Liquidity requirement </vt:lpstr>
      <vt:lpstr>'Budget specs subresults'!Afdrukbereik</vt:lpstr>
      <vt:lpstr>'Cover Sheet'!Afdrukbereik</vt:lpstr>
      <vt:lpstr>'Financial Report'!Afdrukbereik</vt:lpstr>
      <vt:lpstr>'Hardware specifications '!Afdrukbereik</vt:lpstr>
      <vt:lpstr>'Labour cost specs '!Afdrukbereik</vt:lpstr>
      <vt:lpstr>'Liquidity requirement '!Afdrukbereik</vt:lpstr>
      <vt:lpstr>'Hardware specifications '!Afdruktitels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Helpdesk</dc:creator>
  <cp:lastModifiedBy>Kikuchi-Willer, Y.D.L. (Yvonne)</cp:lastModifiedBy>
  <cp:revision/>
  <cp:lastPrinted>2017-02-07T10:48:07Z</cp:lastPrinted>
  <dcterms:created xsi:type="dcterms:W3CDTF">1998-07-30T08:43:37Z</dcterms:created>
  <dcterms:modified xsi:type="dcterms:W3CDTF">2017-10-10T07:25:04Z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DF_LAST_URL">
    <vt:lpwstr>Onwaar</vt:lpwstr>
  </property>
</Properties>
</file>