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5195" windowHeight="8190" firstSheet="1" activeTab="1"/>
  </bookViews>
  <sheets>
    <sheet name="Start" sheetId="1" r:id="rId1"/>
    <sheet name="Assumptions" sheetId="2" r:id="rId2"/>
    <sheet name="Guidelines Cost Estimates" sheetId="3" r:id="rId3"/>
    <sheet name="Budget adjustments" sheetId="4" r:id="rId4"/>
    <sheet name="Cost Estimates Implementation" sheetId="5" r:id="rId5"/>
    <sheet name="Cost Estimates (example)" sheetId="6" r:id="rId6"/>
    <sheet name="Cost Estimates O&amp;M" sheetId="7" r:id="rId7"/>
    <sheet name="Revenues" sheetId="8" r:id="rId8"/>
    <sheet name="Guidelines IRR tables" sheetId="9" r:id="rId9"/>
    <sheet name="cIRR" sheetId="10" r:id="rId10"/>
    <sheet name="fIRR" sheetId="11" r:id="rId11"/>
    <sheet name="Financing plan" sheetId="12" r:id="rId12"/>
    <sheet name="Financing plan example" sheetId="13" r:id="rId13"/>
  </sheets>
  <externalReferences>
    <externalReference r:id="rId16"/>
  </externalReferences>
  <definedNames>
    <definedName name="_xlnm.Print_Area" localSheetId="1">'Assumptions'!$A$1:$G$13</definedName>
    <definedName name="_xlnm.Print_Area" localSheetId="5">'Cost Estimates (example)'!$A$1:$M$40</definedName>
    <definedName name="_xlnm.Print_Area" localSheetId="4">'Cost Estimates Implementation'!$A$1:$M$42</definedName>
    <definedName name="_xlnm.Print_Area" localSheetId="6">'Cost Estimates O&amp;M'!$A$1:$AB$28</definedName>
    <definedName name="_xlnm.Print_Area" localSheetId="11">'Financing plan'!$A$1:$L$30</definedName>
    <definedName name="_xlnm.Print_Area" localSheetId="12">'Financing plan example'!$A$1:$L$17</definedName>
    <definedName name="_xlnm.Print_Area" localSheetId="7">'Revenues'!$A$1:$AB$16</definedName>
    <definedName name="_xlnm.Print_Area" localSheetId="0">'Start'!$A$1:$C$7</definedName>
    <definedName name="dfl_1000">'[1]Assump.'!#REF!</definedName>
    <definedName name="locacurrency_1000">'[1]Assump.'!$B$8</definedName>
    <definedName name="localcurrency">'Assumptions'!$B$10</definedName>
    <definedName name="page2">#REF!</definedName>
    <definedName name="page3" localSheetId="10">'fIRR'!$A$1:$L$59</definedName>
    <definedName name="page3">'cIRR'!$A$1:$L$69</definedName>
    <definedName name="page4">#REF!</definedName>
    <definedName name="realcirr">'[1]Assump.'!$C$37</definedName>
  </definedNames>
  <calcPr fullCalcOnLoad="1"/>
</workbook>
</file>

<file path=xl/sharedStrings.xml><?xml version="1.0" encoding="utf-8"?>
<sst xmlns="http://schemas.openxmlformats.org/spreadsheetml/2006/main" count="450" uniqueCount="267">
  <si>
    <r>
      <t>The sheet</t>
    </r>
    <r>
      <rPr>
        <b/>
        <sz val="10"/>
        <rFont val="Arial"/>
        <family val="2"/>
      </rPr>
      <t xml:space="preserve"> "Detailed Cost Estimates by Expenditure Category for the Operation &amp; Maintenance Phase"</t>
    </r>
    <r>
      <rPr>
        <sz val="10"/>
        <rFont val="Arial"/>
        <family val="2"/>
      </rPr>
      <t xml:space="preserve"> is intended to provide a detailed overview of all costs and cost items incurred by the Applicant during the O&amp;M Phase of the project. The costs must be presented in the table exclusively in euros. Please ensure that all costs incurred are included as this sheet will also be used </t>
    </r>
    <r>
      <rPr>
        <i/>
        <sz val="10"/>
        <rFont val="Arial"/>
        <family val="2"/>
      </rPr>
      <t>inter alia</t>
    </r>
    <r>
      <rPr>
        <sz val="10"/>
        <rFont val="Arial"/>
        <family val="2"/>
      </rPr>
      <t xml:space="preserve"> to verify (the correctness of) the grant amount. Where necessary please add cost items that are not yet given in the list. Alternatively, when one or more of the listed cost items are not relevant for your project these cost items may be deleted. It is essential to make a distinction between fixed and variable cost items. The subtotals of the different cost items (fixed costs, variable costs and depreciation) should be used for input in the IRR tables. </t>
    </r>
  </si>
  <si>
    <r>
      <t>Unit.</t>
    </r>
    <r>
      <rPr>
        <sz val="10"/>
        <rFont val="Arial"/>
        <family val="2"/>
      </rPr>
      <t xml:space="preserve"> In column F, please specify the type of the measurement unit, such as length (meter), volume (m</t>
    </r>
    <r>
      <rPr>
        <vertAlign val="superscript"/>
        <sz val="10"/>
        <rFont val="Arial"/>
        <family val="2"/>
      </rPr>
      <t>3</t>
    </r>
    <r>
      <rPr>
        <sz val="10"/>
        <rFont val="Arial"/>
        <family val="2"/>
      </rPr>
      <t>, liter, etc), weight (kilo, pound, etc), etc.</t>
    </r>
  </si>
  <si>
    <t>Materials</t>
  </si>
  <si>
    <t xml:space="preserve">EURO (thousands) </t>
  </si>
  <si>
    <t xml:space="preserve">Local Currency (thousands) </t>
  </si>
  <si>
    <t>EUR (thousands) Equivalent</t>
  </si>
  <si>
    <t>Cedis (thousands)</t>
  </si>
  <si>
    <t>Guidelines IRR tables</t>
  </si>
  <si>
    <t>- Investment costs:</t>
  </si>
  <si>
    <t>- Pre Investment costs:</t>
  </si>
  <si>
    <t>- Contingencies:</t>
  </si>
  <si>
    <t>- Revenues:</t>
  </si>
  <si>
    <t>- Financing Costs:</t>
  </si>
  <si>
    <t>Financing Costs</t>
  </si>
  <si>
    <r>
      <t>Pre Investment Costs.</t>
    </r>
    <r>
      <rPr>
        <sz val="10"/>
        <rFont val="Arial"/>
        <family val="2"/>
      </rPr>
      <t xml:space="preserve"> In year 0, please insert the amount calculated in the sheet "Cost Estimates Implementation" under Subtotal A.</t>
    </r>
  </si>
  <si>
    <r>
      <t>Revenues.</t>
    </r>
    <r>
      <rPr>
        <sz val="10"/>
        <rFont val="Arial"/>
        <family val="2"/>
      </rPr>
      <t xml:space="preserve"> Please insert the relevant amounts calculated in the sheet "Revenues" from year 1 onwards.</t>
    </r>
  </si>
  <si>
    <r>
      <t>Contingencies.</t>
    </r>
    <r>
      <rPr>
        <sz val="10"/>
        <rFont val="Arial"/>
        <family val="2"/>
      </rPr>
      <t xml:space="preserve"> In year 0, please insert the amount calculated in the sheet "Cost Estimates Implementation" under Subtotal C.</t>
    </r>
  </si>
  <si>
    <r>
      <t>Operating Costs.</t>
    </r>
    <r>
      <rPr>
        <sz val="10"/>
        <rFont val="Arial"/>
        <family val="2"/>
      </rPr>
      <t xml:space="preserve"> From the sheet "Cost Estimates O&amp;M", please insert the amounts for fixed costs respectively variable costs.</t>
    </r>
  </si>
  <si>
    <t xml:space="preserve">Total operating costs </t>
  </si>
  <si>
    <r>
      <t>Depreciation.</t>
    </r>
    <r>
      <rPr>
        <sz val="10"/>
        <rFont val="Arial"/>
        <family val="2"/>
      </rPr>
      <t xml:space="preserve"> From the sheet "Cost Estimates O&amp;M" under Subtotal C, please insert the amounts for depreciation from year 1 onwards. </t>
    </r>
  </si>
  <si>
    <r>
      <t xml:space="preserve">Profit Tax. </t>
    </r>
    <r>
      <rPr>
        <sz val="10"/>
        <rFont val="Arial"/>
        <family val="2"/>
      </rPr>
      <t xml:space="preserve">Fill in the relevant amounts. The related percentage profit tax should be included in the sheet "Assumptions". </t>
    </r>
  </si>
  <si>
    <r>
      <t xml:space="preserve">Profit before tax. </t>
    </r>
    <r>
      <rPr>
        <sz val="10"/>
        <rFont val="Arial"/>
        <family val="2"/>
      </rPr>
      <t>Equals the amount of revenues minus the total Operating Costs minus Depreciation. In case of reinvestments also deduct the relevant reinvestment amount.</t>
    </r>
  </si>
  <si>
    <r>
      <t>Cash Balance Before Financing.</t>
    </r>
    <r>
      <rPr>
        <sz val="10"/>
        <rFont val="Arial"/>
        <family val="2"/>
      </rPr>
      <t xml:space="preserve"> For each relevant year use the Profit After Tax amount and add the Depreciation amount. </t>
    </r>
  </si>
  <si>
    <r>
      <t>Foreign loans.</t>
    </r>
    <r>
      <rPr>
        <sz val="10"/>
        <rFont val="Arial"/>
        <family val="2"/>
      </rPr>
      <t xml:space="preserve"> This is the capital sum of any loan which the applicant takes out with a foreign finance company, such as a foreign bank, specifically for financing (part of) the investment(s) included in the sheet "Costs Estimates Implementation". </t>
    </r>
  </si>
  <si>
    <r>
      <t>Domestic loans.</t>
    </r>
    <r>
      <rPr>
        <sz val="10"/>
        <rFont val="Arial"/>
        <family val="2"/>
      </rPr>
      <t xml:space="preserve"> This is the capital sum of any loan which the applicant takes out with a domestic finance company, such as a domestic bank, specifically for financing (part of) the investment(s) included in the sheet "Cost Estimates Implementation".  Equity is treated as a Domestic Loan.</t>
    </r>
  </si>
  <si>
    <r>
      <t>Interest payments.</t>
    </r>
    <r>
      <rPr>
        <sz val="10"/>
        <rFont val="Arial"/>
        <family val="2"/>
      </rPr>
      <t xml:space="preserve"> This is the aggregated interest that must be paid on any loan. Please provide the interest rates for the loan(s) in the sheet "Assumptions".</t>
    </r>
  </si>
  <si>
    <t xml:space="preserve">Key differences between cIRR and fIRR. The cIRR is used to assess the commercial viability of the project (according to the OECD guidelines).The cIRR therefore is based on theoretical assumptions such as the real (nominal minus inflation) Commercial Interest Reference Rate (CIRR) and appropriate prices and takes the total investment costs into account. The cIRR is calculated over a 10 year period (12 years for power projects). The fIRR is used to assess the financial sustainability of the project in the long term. The fIRR is based on realistic assumptions and calculated over the economic lifetime of the project (maximum of 20 years). The ORIO grant is deducted from the investment costs and real (nominal minus inflation) foreign and local interest rates are used.   </t>
  </si>
  <si>
    <r>
      <t>Repayments on loans.</t>
    </r>
    <r>
      <rPr>
        <sz val="10"/>
        <rFont val="Arial"/>
        <family val="2"/>
      </rPr>
      <t xml:space="preserve"> These are (the aggregated) repayments on any loan(s). For the cIRR, assume 10 year loan terms with equal annual repayment amounts (12 years for power projects). For the fIRR the repayments must be specified for the years in which repayments are actually made in line with the loan conditions.</t>
    </r>
  </si>
  <si>
    <r>
      <t>Outstanding loan principal.</t>
    </r>
    <r>
      <rPr>
        <sz val="10"/>
        <rFont val="Arial"/>
        <family val="2"/>
      </rPr>
      <t xml:space="preserve"> Insert the outstanding principal loan amounts as per the end of the year.</t>
    </r>
  </si>
  <si>
    <t>Cash Flow from Operations</t>
  </si>
  <si>
    <t>Cash Flow from Financing</t>
  </si>
  <si>
    <t>CASH FLOW from OPERATIONS (constant prices)</t>
  </si>
  <si>
    <t>CASH FLOW from FINANCING</t>
  </si>
  <si>
    <r>
      <t>Net Cash Flow</t>
    </r>
    <r>
      <rPr>
        <sz val="10"/>
        <rFont val="Arial"/>
        <family val="2"/>
      </rPr>
      <t xml:space="preserve">. This is the aggregated cash flow from operations plus financing. </t>
    </r>
  </si>
  <si>
    <t>Cumulative Net Cash Flow</t>
  </si>
  <si>
    <r>
      <t>Interest on Cumulative Deficit or Surplus.</t>
    </r>
    <r>
      <rPr>
        <sz val="10"/>
        <rFont val="Arial"/>
        <family val="2"/>
      </rPr>
      <t xml:space="preserve"> Interest amount calculated over the Cumulated Net Cash Flow of the previous year (for year 0 this amount is nil). In the "Assumptions" sheet, please also specify the applicable interest rates for positive as well as negative balances.</t>
    </r>
  </si>
  <si>
    <r>
      <t>Investment Costs.</t>
    </r>
    <r>
      <rPr>
        <sz val="10"/>
        <rFont val="Arial"/>
        <family val="2"/>
      </rPr>
      <t xml:space="preserve"> In year 0, please insert the amount calculated in the sheet "Cost Estimates Implementation" under Subtotal B. Please add any reinvestment costs in the relevant year(s). The Investment Costs include import duties if applicable. </t>
    </r>
  </si>
  <si>
    <t>Domestic loans  a)</t>
  </si>
  <si>
    <t>a) equity is treated as domestic loan</t>
  </si>
  <si>
    <t xml:space="preserve"> - interest payments  b)</t>
  </si>
  <si>
    <t xml:space="preserve">b) real CIRR for the Euro </t>
  </si>
  <si>
    <t>Outstanding loan principal c)</t>
  </si>
  <si>
    <t>Interest on cumulative deficit or surplus e)</t>
  </si>
  <si>
    <t>c) at the end of the year</t>
  </si>
  <si>
    <t>d) a real local interest rate</t>
  </si>
  <si>
    <t>e) calculated interest on cumulive net cash flow of the previous year</t>
  </si>
  <si>
    <t>- Grant amounts (not limited to ORIO)</t>
  </si>
  <si>
    <t>- Foreign loans</t>
  </si>
  <si>
    <t>- Domestic loans  a)</t>
  </si>
  <si>
    <t xml:space="preserve"> - interest payments</t>
  </si>
  <si>
    <t>Outstanding loan principal  b)</t>
  </si>
  <si>
    <t>b) at the end of the year</t>
  </si>
  <si>
    <t>c) calculated interest on cumulive net cash flow of the previous year</t>
  </si>
  <si>
    <t>Interest on cumulative deficit or surplus  c)</t>
  </si>
  <si>
    <t>All of the aforementioned assumptions should be specified in the sheet "Assumptions".</t>
  </si>
  <si>
    <t>Year 16</t>
  </si>
  <si>
    <t>Year 17</t>
  </si>
  <si>
    <t>Year 18</t>
  </si>
  <si>
    <t>Year 19</t>
  </si>
  <si>
    <t>Year 20</t>
  </si>
  <si>
    <t>Foreign loans</t>
  </si>
  <si>
    <t>Please ensure development of demand is substantiated.</t>
  </si>
  <si>
    <t>Provide information on volumes / units and tariffs per unit, make sure to take issues such as leakage, billing ratios, etc. into account (if applicable).</t>
  </si>
  <si>
    <t>Assumptions</t>
  </si>
  <si>
    <t>Break down of total revenues</t>
  </si>
  <si>
    <t>Index</t>
  </si>
  <si>
    <t>Financing Plan for ORIO project</t>
  </si>
  <si>
    <t>total</t>
  </si>
  <si>
    <t>amount</t>
  </si>
  <si>
    <t>guarantor</t>
  </si>
  <si>
    <t>currency</t>
  </si>
  <si>
    <t>type of financing</t>
  </si>
  <si>
    <t>Grants</t>
  </si>
  <si>
    <t>Loans</t>
  </si>
  <si>
    <t>Total</t>
  </si>
  <si>
    <t>Govt budget</t>
  </si>
  <si>
    <t>ORIO</t>
  </si>
  <si>
    <t>euro</t>
  </si>
  <si>
    <t>grant with conditions</t>
  </si>
  <si>
    <t>rand</t>
  </si>
  <si>
    <t>from minfin capital investment budget</t>
  </si>
  <si>
    <t>from minhealth regular ops budget</t>
  </si>
  <si>
    <t>Bank X</t>
  </si>
  <si>
    <t>10 yrs, 8 yrs repayment, 1%above 6 mos LIBOR, 90% ECA covered</t>
  </si>
  <si>
    <t>Bank Y</t>
  </si>
  <si>
    <t>20 yrs,15 yrs repayment,6%pa fixed</t>
  </si>
  <si>
    <t>source / grantor / lender</t>
  </si>
  <si>
    <t>user / grantee / borrower</t>
  </si>
  <si>
    <t xml:space="preserve">entity that provides the financing </t>
  </si>
  <si>
    <t>ECA cover % premium indication</t>
  </si>
  <si>
    <t>Indication of the premium for an ECA cover (if applicable)</t>
  </si>
  <si>
    <t>LOI rec'd date</t>
  </si>
  <si>
    <t>total amount</t>
  </si>
  <si>
    <t>entity that guarantees the repayment of the principal amount and the interest (if different from the user / grantee / borrower)</t>
  </si>
  <si>
    <t xml:space="preserve">Date on which Letter of Interest, written by source / grantor / lender has been sent (if applicable) </t>
  </si>
  <si>
    <t>In addition, please include Letter of Intent by guarantor / borrower in application (see appendix 1 Application Form)</t>
  </si>
  <si>
    <t xml:space="preserve"> </t>
  </si>
  <si>
    <t>operation &amp; maintenance phase</t>
  </si>
  <si>
    <t xml:space="preserve">development phase </t>
  </si>
  <si>
    <t xml:space="preserve">implementation phase </t>
  </si>
  <si>
    <t xml:space="preserve">Equity </t>
  </si>
  <si>
    <t>type of financing (brief description)</t>
  </si>
  <si>
    <t>ECA cover indication % premium</t>
  </si>
  <si>
    <t xml:space="preserve">date LOI rec'd </t>
  </si>
  <si>
    <t xml:space="preserve">FINANCING  </t>
  </si>
  <si>
    <t>applicant</t>
  </si>
  <si>
    <t>date LOI received</t>
  </si>
  <si>
    <t>ministry of finance</t>
  </si>
  <si>
    <t>ministry of health</t>
  </si>
  <si>
    <t xml:space="preserve">competent authority </t>
  </si>
  <si>
    <t>competent  authority</t>
  </si>
  <si>
    <t>local investor</t>
  </si>
  <si>
    <t>company Z</t>
  </si>
  <si>
    <t xml:space="preserve">EXAMPLE </t>
  </si>
  <si>
    <t>Detailed Cost Estimates by Expenditure Category</t>
  </si>
  <si>
    <t>Item</t>
  </si>
  <si>
    <t>Foreign Exchange</t>
  </si>
  <si>
    <t>A</t>
  </si>
  <si>
    <t>Civil Works</t>
  </si>
  <si>
    <t>Goods and Equipment</t>
  </si>
  <si>
    <t>Land Acquisition and Resettlement</t>
  </si>
  <si>
    <t>Consultants</t>
  </si>
  <si>
    <t>Taxes and Duties</t>
  </si>
  <si>
    <t>Subtotal (A)</t>
  </si>
  <si>
    <t>B</t>
  </si>
  <si>
    <t>Contingencies</t>
  </si>
  <si>
    <t>Subtotal (B)</t>
  </si>
  <si>
    <t>C</t>
  </si>
  <si>
    <t>Interest During Construction</t>
  </si>
  <si>
    <t>Subtotal (C)</t>
  </si>
  <si>
    <t>Template ORIO Financial Issues</t>
  </si>
  <si>
    <t>Pre Investment (a)</t>
  </si>
  <si>
    <t>D</t>
  </si>
  <si>
    <t>Subtotal (D)</t>
  </si>
  <si>
    <t xml:space="preserve">Detailed Cost Estimates by Expenditure Category </t>
  </si>
  <si>
    <t>Operation &amp; Maintenance Phase</t>
  </si>
  <si>
    <t>Fixed</t>
  </si>
  <si>
    <t>Variable</t>
  </si>
  <si>
    <t>Wages</t>
  </si>
  <si>
    <t>Quantity</t>
  </si>
  <si>
    <t>Unit</t>
  </si>
  <si>
    <t>Unit price</t>
  </si>
  <si>
    <t>Year 1</t>
  </si>
  <si>
    <t xml:space="preserve">Year 2 </t>
  </si>
  <si>
    <t>Year 4</t>
  </si>
  <si>
    <t>Revenues</t>
  </si>
  <si>
    <t>MAIN ASSUMPTIONS</t>
  </si>
  <si>
    <t>Value</t>
  </si>
  <si>
    <t>Local currency and exchange rates</t>
  </si>
  <si>
    <t>Exchange rate local currency/EUR</t>
  </si>
  <si>
    <t>Source</t>
  </si>
  <si>
    <t>Date</t>
  </si>
  <si>
    <t>Insurance (e.g. export credit insurance)</t>
  </si>
  <si>
    <t>Depreciation</t>
  </si>
  <si>
    <t>Profit before tax</t>
  </si>
  <si>
    <t>Profit tax</t>
  </si>
  <si>
    <t>Profit after tax</t>
  </si>
  <si>
    <t>Commercial IRR</t>
  </si>
  <si>
    <t xml:space="preserve">  10 yr, constant prices</t>
  </si>
  <si>
    <t>CASH INFLOW:</t>
  </si>
  <si>
    <t>CASH OUTFLOW:</t>
  </si>
  <si>
    <t>Foreign loans:</t>
  </si>
  <si>
    <t xml:space="preserve"> - repayments</t>
  </si>
  <si>
    <t>Domestic loans:</t>
  </si>
  <si>
    <t xml:space="preserve"> - interest payments  d)</t>
  </si>
  <si>
    <t>Net cash flow</t>
  </si>
  <si>
    <t>The ORIO grant is only given to projects that are commercially not viable, but which are financially sustainable. This means that the Applicant for the grant cannot carry out the project without this contribution because the financial return is inadequate. The basic principles for determining commercial viability are included in the 'Arrangement on Officially Supported Export Credits, Ex ante guidance for tied aid, of the OECD.  This document can be downloaded from www.orio.nl (Publications page).</t>
  </si>
  <si>
    <t>Analysis of Financial Sustainability</t>
  </si>
  <si>
    <t xml:space="preserve">In this Excel file you will find the Excel sheets that you are requested to fill in. Please substantiate all figures presented by documements or other references. </t>
  </si>
  <si>
    <t xml:space="preserve">Item </t>
  </si>
  <si>
    <t xml:space="preserve">Investment Cost </t>
  </si>
  <si>
    <t>Local Currency Name</t>
  </si>
  <si>
    <t>Exchange rate EUR/local currency</t>
  </si>
  <si>
    <t>Exchange rate local currency/USD</t>
  </si>
  <si>
    <t>Exchange rate USD/local currency</t>
  </si>
  <si>
    <t>Other (please specify)</t>
  </si>
  <si>
    <t>Depreciation (per item)</t>
  </si>
  <si>
    <t>Grand Total (A+B+C)</t>
  </si>
  <si>
    <t>Year 3</t>
  </si>
  <si>
    <t>Year 5</t>
  </si>
  <si>
    <t>Year 6</t>
  </si>
  <si>
    <t>Year 7</t>
  </si>
  <si>
    <t>Year 8</t>
  </si>
  <si>
    <t>Year 9</t>
  </si>
  <si>
    <t>Year 10</t>
  </si>
  <si>
    <t>Year 11</t>
  </si>
  <si>
    <t>Year 12</t>
  </si>
  <si>
    <t xml:space="preserve">Year 13 </t>
  </si>
  <si>
    <t xml:space="preserve">Year 14 </t>
  </si>
  <si>
    <t>Year 15</t>
  </si>
  <si>
    <t>Other revenues (please specify)</t>
  </si>
  <si>
    <t>please specify</t>
  </si>
  <si>
    <t>Some examples are exchange rates (format already given), tax rates, production capacity, utilisation, interest rates, revenue sources, different expense sources, financing parameters etc.</t>
  </si>
  <si>
    <t>equity in (if not cash specify form, identify legal entity)</t>
  </si>
  <si>
    <t>development phase amount</t>
  </si>
  <si>
    <t>implementation phase amount</t>
  </si>
  <si>
    <t>operation &amp; maintenance phase amount</t>
  </si>
  <si>
    <t>%</t>
  </si>
  <si>
    <t>Total Base Cost</t>
  </si>
  <si>
    <t xml:space="preserve">Local </t>
  </si>
  <si>
    <t>Foreign</t>
  </si>
  <si>
    <t>Local</t>
  </si>
  <si>
    <t>Total Baseline costs (A+B)</t>
  </si>
  <si>
    <t>Total Project Costs (A+B+C)</t>
  </si>
  <si>
    <t>Total Costs to be financed (A+B+C+D)</t>
  </si>
  <si>
    <t>Exchange rate</t>
  </si>
  <si>
    <t>EUR/GHS</t>
  </si>
  <si>
    <t>1 Euro = 2.02210 Ghanaian New Cedi</t>
  </si>
  <si>
    <t>GHS/EUR</t>
  </si>
  <si>
    <t>Foreign content</t>
  </si>
  <si>
    <t xml:space="preserve">Insurance </t>
  </si>
  <si>
    <t xml:space="preserve">Analysis of Commercial Viability </t>
  </si>
  <si>
    <t>YEAR</t>
  </si>
  <si>
    <t>x1000 EURO</t>
  </si>
  <si>
    <t>Outstanding loan principal</t>
  </si>
  <si>
    <t xml:space="preserve"> 20 yr, constant prices</t>
  </si>
  <si>
    <r>
      <t>§</t>
    </r>
    <r>
      <rPr>
        <sz val="7"/>
        <rFont val="Times New Roman"/>
        <family val="1"/>
      </rPr>
      <t xml:space="preserve">       </t>
    </r>
    <r>
      <rPr>
        <sz val="10"/>
        <rFont val="Arial"/>
        <family val="2"/>
      </rPr>
      <t>For the purpose of calculating the annual 'Operation and Maintenance Costs’, which must be entered in the calculation model each year, the domestic market prices must be used if the costs are incurred domestically. If the costs are partially incurred abroad, the applicable market price must be used for the imported portion. The accuracy of the market prices that are used must be substantiated. In addition to costs, also indicate the quantities involved for the different components of the incurred costs.</t>
    </r>
  </si>
  <si>
    <r>
      <t>§</t>
    </r>
    <r>
      <rPr>
        <sz val="7"/>
        <rFont val="Times New Roman"/>
        <family val="1"/>
      </rPr>
      <t xml:space="preserve">       </t>
    </r>
    <r>
      <rPr>
        <sz val="10"/>
        <rFont val="Arial"/>
        <family val="2"/>
      </rPr>
      <t>For the purpose of calculating the revenue, or the turnover figure 'Total Revenue', that must be entered in the calculation model each year, the domestic market price must be used if the revenue is from domestic sales. If the revenue is partially earned abroad, the applicable market price(s) must be used for the exported portion. The accuracy of the market prices that are used must be substantiated. In addition to prices, you must also indicate the quantities involved in revenues.</t>
    </r>
  </si>
  <si>
    <t>Guidelines cost estimates Implementation Phase and Operation &amp; Maintenance Phase</t>
  </si>
  <si>
    <t>for the Implementation Phase</t>
  </si>
  <si>
    <t>for the Operation &amp; Maintenance Phase</t>
  </si>
  <si>
    <t>Please quote prices on date (e.g. October 2010) and the applicable exchange rate.</t>
  </si>
  <si>
    <t>Present non-local currency expenditures in EUR equivalent and vice versa. The column totals Local Currency and EUR Equivalent should be the same when calculated against the applicable exchange rate.</t>
  </si>
  <si>
    <r>
      <t xml:space="preserve">In this worksheet list, </t>
    </r>
    <r>
      <rPr>
        <b/>
        <sz val="10"/>
        <rFont val="Arial"/>
        <family val="2"/>
      </rPr>
      <t>in detail,</t>
    </r>
    <r>
      <rPr>
        <sz val="10"/>
        <rFont val="Arial"/>
        <family val="0"/>
      </rPr>
      <t xml:space="preserve"> all assumptions and parameters (and related data) relevant for your project. Please use (link) this data in the following worksheets to create a dynamic and interactive model.</t>
    </r>
  </si>
  <si>
    <r>
      <t>Pre Investment Costs.</t>
    </r>
    <r>
      <rPr>
        <sz val="10"/>
        <rFont val="Arial"/>
        <family val="2"/>
      </rPr>
      <t xml:space="preserve"> These are the costs that are incurred after approval of the Project Plan, but before the start of the implementation of the project. These are, for example, the various costs related to the tender procedure.</t>
    </r>
  </si>
  <si>
    <r>
      <t>§</t>
    </r>
    <r>
      <rPr>
        <sz val="7"/>
        <rFont val="Times New Roman"/>
        <family val="1"/>
      </rPr>
      <t xml:space="preserve">       </t>
    </r>
    <r>
      <rPr>
        <sz val="10"/>
        <rFont val="Arial"/>
        <family val="2"/>
      </rPr>
      <t>When completing the calculation model, indicate which tax obligations have been incorporated in the calculation of ‘Operation &amp; Maintenance Costs’ and ‘Total Revenue’.</t>
    </r>
  </si>
  <si>
    <r>
      <t>§</t>
    </r>
    <r>
      <rPr>
        <sz val="7"/>
        <rFont val="Times New Roman"/>
        <family val="1"/>
      </rPr>
      <t xml:space="preserve">       </t>
    </r>
    <r>
      <rPr>
        <sz val="10"/>
        <rFont val="Arial"/>
        <family val="2"/>
      </rPr>
      <t>Any other assumptions used for the calculation of costs and revenue in the model must in any event be stated in the sheet labelled "Assumptions".</t>
    </r>
  </si>
  <si>
    <t>cost amounts for the development phase per type of financing</t>
  </si>
  <si>
    <t>cost amounts for the implementation phase per type of financing</t>
  </si>
  <si>
    <t>cost amounts for the operation and maintenance phase, including re-investments, per type of financing</t>
  </si>
  <si>
    <t>aggregated total of the development, implementation and operation &amp; maintenance phases</t>
  </si>
  <si>
    <t xml:space="preserve">entity that receives the financing </t>
  </si>
  <si>
    <t>denomination of currency</t>
  </si>
  <si>
    <t>main conditions of financing</t>
  </si>
  <si>
    <t>RESULT:</t>
  </si>
  <si>
    <t>Operating costs:</t>
  </si>
  <si>
    <t>- fixed costs</t>
  </si>
  <si>
    <t>- variable costs</t>
  </si>
  <si>
    <r>
      <t>The sheet</t>
    </r>
    <r>
      <rPr>
        <b/>
        <sz val="10"/>
        <rFont val="Arial"/>
        <family val="2"/>
      </rPr>
      <t xml:space="preserve"> "Detailed Cost Estimates by Expenditure Category for the Implementation Phase"</t>
    </r>
    <r>
      <rPr>
        <sz val="10"/>
        <rFont val="Arial"/>
        <family val="2"/>
      </rPr>
      <t xml:space="preserve"> is intended to provide a detailed overview of all costs and cost items incurred by the Applicant during the Implementation Phase of the project. The costs can be incurred and must be presented in the table in both euros and local currency. In columns E, F and G the costs are listed in local currency, while these same costs are specified in columns I, J and K in euro. Please ensure that all costs incurred are included as this sheet will also be used </t>
    </r>
    <r>
      <rPr>
        <i/>
        <sz val="10"/>
        <rFont val="Arial"/>
        <family val="2"/>
      </rPr>
      <t>inter alia</t>
    </r>
    <r>
      <rPr>
        <sz val="10"/>
        <rFont val="Arial"/>
        <family val="2"/>
      </rPr>
      <t xml:space="preserve"> to verify (the correctness of) the grant amount. Where necessary please add cost items that are not yet given in the list. Alternatively, when one or more of the listed cost items are not relevant for your project these cost items may be deleted. The sheet "</t>
    </r>
    <r>
      <rPr>
        <b/>
        <sz val="10"/>
        <rFont val="Arial"/>
        <family val="2"/>
      </rPr>
      <t>Cost Estimates (example)</t>
    </r>
    <r>
      <rPr>
        <sz val="10"/>
        <rFont val="Arial"/>
        <family val="2"/>
      </rPr>
      <t>" may be used to reflect on the accuracy of your efforts in completing the input of the table "</t>
    </r>
    <r>
      <rPr>
        <b/>
        <sz val="10"/>
        <rFont val="Arial"/>
        <family val="2"/>
      </rPr>
      <t>Detailed Cost Estimates by Expenditure Category for the Inplementation Phase</t>
    </r>
    <r>
      <rPr>
        <sz val="10"/>
        <rFont val="Arial"/>
        <family val="2"/>
      </rPr>
      <t>".</t>
    </r>
  </si>
  <si>
    <t>- the nominal CIRR (EURO &gt;8.5 years) can be found at the OECD website: http://www.oecd.org/document/30/0,3343,en_2649_34171_43252958_1_1_1_37431,00.html</t>
  </si>
  <si>
    <t>- the inflation rate for the EURO (EURO area) can be found at the EUROSTAT website: http://epp.eurostat.ec.europa.eu/portal/page/portal/eurostat/home/</t>
  </si>
  <si>
    <t xml:space="preserve">NB. In case the real CIRR for the EURO is less than 4% use an interest rate of 4%. </t>
  </si>
  <si>
    <t>For a more detailed breakdown of costs per item, please include a bill of quantities, or other relevant documents in the appendices.</t>
  </si>
  <si>
    <t>Energy and other utilities</t>
  </si>
  <si>
    <t>Tender Procedure</t>
  </si>
  <si>
    <r>
      <t>Working Capital Requirement.</t>
    </r>
    <r>
      <rPr>
        <sz val="10"/>
        <rFont val="Arial"/>
        <family val="2"/>
      </rPr>
      <t xml:space="preserve"> The maximum amount of resources that is required to effectively cover the usual costs and expenses necessary to operate. (Increase in accounts receivable + Increase in inventory + Cash inflows i.e. cash in bank, bank loan, other current assets) – (Increase in accounts payable + Cash outflows i.e. prepaid expenses, payment to suppliers, other current liabilities)</t>
    </r>
  </si>
  <si>
    <t>Working Capital Requirement</t>
  </si>
  <si>
    <r>
      <t>Interest During Construction.</t>
    </r>
    <r>
      <rPr>
        <sz val="10"/>
        <rFont val="Arial"/>
        <family val="2"/>
      </rPr>
      <t xml:space="preserve"> This is the aggregated interest amount that accrue on any loan, domestic and/or foreign during and related to the construction and is capitalized.</t>
    </r>
  </si>
  <si>
    <t>Bank / Financing Charges / Fees</t>
  </si>
  <si>
    <r>
      <t>Bank / Financing Charges / Fees.</t>
    </r>
    <r>
      <rPr>
        <sz val="10"/>
        <rFont val="Arial"/>
        <family val="2"/>
      </rPr>
      <t xml:space="preserve"> All costs, fees, charges etc charged by the Lender in respect of the conclusion of a loan.</t>
    </r>
  </si>
  <si>
    <t>In the sheet "Assumptions", please list in detail all assumptions and parameters (and related data) relevant for your project. Please use (link) this data in the following worksheets to create a dynamic model; use formulas rather than numeric values</t>
  </si>
  <si>
    <t>ORIO [project number and project title]</t>
  </si>
  <si>
    <t xml:space="preserve">ORIO project preliminary budget vs. final budget </t>
  </si>
  <si>
    <t xml:space="preserve">Estimates </t>
  </si>
  <si>
    <t>Difference</t>
  </si>
  <si>
    <t>Explanation</t>
  </si>
  <si>
    <t>(in fixed €)</t>
  </si>
  <si>
    <t xml:space="preserve">application </t>
  </si>
  <si>
    <t>project plan</t>
  </si>
  <si>
    <t>[date]</t>
  </si>
  <si>
    <t>unit cost (EUR)</t>
  </si>
  <si>
    <t>total cost (EUR)</t>
  </si>
  <si>
    <t>EUR</t>
  </si>
  <si>
    <t>Development phase</t>
  </si>
  <si>
    <t>IMPLEMENTATION PHASE</t>
  </si>
  <si>
    <t>OPERATIONS &amp; MAINTENANCE PHASE</t>
  </si>
  <si>
    <t>Total estimated project costs</t>
  </si>
</sst>
</file>

<file path=xl/styles.xml><?xml version="1.0" encoding="utf-8"?>
<styleSheet xmlns="http://schemas.openxmlformats.org/spreadsheetml/2006/main">
  <numFmts count="1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General_)"/>
    <numFmt numFmtId="165" formatCode="0.0%"/>
    <numFmt numFmtId="166" formatCode="_-* #,##0_-;_-* #,##0\-;_-* &quot;-&quot;??_-;_-@_-"/>
    <numFmt numFmtId="167" formatCode="#,##0.00000"/>
    <numFmt numFmtId="168" formatCode="_(&quot;€&quot;\ * #,##0_);_(&quot;€&quot;\ * \(#,##0\);_(&quot;€&quot;\ * &quot;-&quot;_);_(@_)"/>
  </numFmts>
  <fonts count="56">
    <font>
      <sz val="10"/>
      <name val="Arial"/>
      <family val="0"/>
    </font>
    <font>
      <sz val="8"/>
      <name val="Arial"/>
      <family val="0"/>
    </font>
    <font>
      <b/>
      <sz val="8"/>
      <name val="Arial"/>
      <family val="2"/>
    </font>
    <font>
      <b/>
      <sz val="16"/>
      <name val="Arial"/>
      <family val="2"/>
    </font>
    <font>
      <b/>
      <sz val="10"/>
      <name val="Arial"/>
      <family val="2"/>
    </font>
    <font>
      <u val="single"/>
      <sz val="10"/>
      <color indexed="12"/>
      <name val="Arial"/>
      <family val="0"/>
    </font>
    <font>
      <u val="single"/>
      <sz val="10"/>
      <color indexed="36"/>
      <name val="Arial"/>
      <family val="0"/>
    </font>
    <font>
      <i/>
      <sz val="10"/>
      <name val="Arial"/>
      <family val="2"/>
    </font>
    <font>
      <sz val="9"/>
      <name val="Wingdings"/>
      <family val="0"/>
    </font>
    <font>
      <sz val="7"/>
      <name val="Times New Roman"/>
      <family val="1"/>
    </font>
    <font>
      <sz val="24"/>
      <name val="Arial"/>
      <family val="0"/>
    </font>
    <font>
      <sz val="11"/>
      <color indexed="9"/>
      <name val="Calibri"/>
      <family val="2"/>
    </font>
    <font>
      <sz val="11"/>
      <color indexed="8"/>
      <name val="Calibri"/>
      <family val="2"/>
    </font>
    <font>
      <b/>
      <sz val="11"/>
      <color indexed="8"/>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63"/>
      <name val="Calibri"/>
      <family val="2"/>
    </font>
    <font>
      <i/>
      <sz val="11"/>
      <color indexed="23"/>
      <name val="Calibri"/>
      <family val="2"/>
    </font>
    <font>
      <sz val="11"/>
      <color indexed="10"/>
      <name val="Calibri"/>
      <family val="2"/>
    </font>
    <font>
      <i/>
      <sz val="9"/>
      <color indexed="10"/>
      <name val="Verdana"/>
      <family val="2"/>
    </font>
    <font>
      <i/>
      <sz val="11"/>
      <color indexed="8"/>
      <name val="Calibri"/>
      <family val="2"/>
    </font>
    <font>
      <b/>
      <i/>
      <sz val="9"/>
      <color indexed="9"/>
      <name val="Arial"/>
      <family val="0"/>
    </font>
    <font>
      <sz val="10"/>
      <color indexed="18"/>
      <name val="Arial"/>
      <family val="0"/>
    </font>
    <font>
      <b/>
      <sz val="10"/>
      <name val="Times New Roman"/>
      <family val="1"/>
    </font>
    <font>
      <sz val="10"/>
      <name val="Times New Roman"/>
      <family val="1"/>
    </font>
    <font>
      <sz val="12"/>
      <name val="Helv"/>
      <family val="0"/>
    </font>
    <font>
      <b/>
      <sz val="12"/>
      <name val="Times New Roman"/>
      <family val="1"/>
    </font>
    <font>
      <sz val="12"/>
      <name val="Times New Roman"/>
      <family val="1"/>
    </font>
    <font>
      <b/>
      <sz val="10"/>
      <color indexed="9"/>
      <name val="Arial"/>
      <family val="2"/>
    </font>
    <font>
      <sz val="9"/>
      <name val="Verdana"/>
      <family val="2"/>
    </font>
    <font>
      <sz val="10"/>
      <color indexed="10"/>
      <name val="Arial"/>
      <family val="2"/>
    </font>
    <font>
      <vertAlign val="superscript"/>
      <sz val="10"/>
      <name val="Arial"/>
      <family val="2"/>
    </font>
    <font>
      <sz val="12"/>
      <color indexed="8"/>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2"/>
      <color indexed="8"/>
      <name val="Calibri"/>
      <family val="2"/>
    </font>
    <font>
      <sz val="12"/>
      <color indexed="10"/>
      <name val="Calibri"/>
      <family val="2"/>
    </font>
    <font>
      <sz val="8"/>
      <name val="Calibri"/>
      <family val="2"/>
    </font>
    <font>
      <sz val="12"/>
      <name val="Calibri"/>
      <family val="0"/>
    </font>
    <font>
      <b/>
      <sz val="12"/>
      <color indexed="10"/>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63"/>
        <bgColor indexed="64"/>
      </patternFill>
    </fill>
    <fill>
      <patternFill patternType="solid">
        <fgColor indexed="18"/>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18"/>
        <bgColor indexed="64"/>
      </patternFill>
    </fill>
  </fills>
  <borders count="6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color indexed="63"/>
      </bottom>
    </border>
    <border>
      <left>
        <color indexed="63"/>
      </left>
      <right style="thin"/>
      <top style="thin"/>
      <bottom>
        <color indexed="63"/>
      </bottom>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style="thin"/>
      <bottom>
        <color indexed="63"/>
      </bottom>
    </border>
    <border>
      <left style="thin"/>
      <right style="thin"/>
      <top style="thin"/>
      <bottom>
        <color indexed="63"/>
      </bottom>
    </border>
    <border>
      <left style="thin"/>
      <right style="thin"/>
      <top style="medium"/>
      <bottom style="medium"/>
    </border>
    <border>
      <left style="thin"/>
      <right style="medium"/>
      <top style="medium"/>
      <bottom style="medium"/>
    </border>
    <border>
      <left style="medium"/>
      <right style="medium"/>
      <top style="medium"/>
      <bottom style="medium"/>
    </border>
    <border>
      <left style="thin"/>
      <right style="thin"/>
      <top style="medium"/>
      <bottom style="thin"/>
    </border>
    <border>
      <left style="thin"/>
      <right style="medium"/>
      <top style="thin"/>
      <bottom style="thin"/>
    </border>
    <border>
      <left style="thin"/>
      <right style="medium"/>
      <top style="thin"/>
      <bottom style="medium"/>
    </border>
    <border>
      <left style="thin"/>
      <right style="medium"/>
      <top>
        <color indexed="63"/>
      </top>
      <bottom style="thin"/>
    </border>
    <border>
      <left style="thin"/>
      <right style="medium"/>
      <top style="thin"/>
      <bottom>
        <color indexed="63"/>
      </bottom>
    </border>
    <border>
      <left style="medium"/>
      <right style="thin"/>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medium"/>
      <right style="thin"/>
      <top>
        <color indexed="63"/>
      </top>
      <bottom style="thin"/>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medium"/>
      <bottom style="thin"/>
    </border>
    <border>
      <left style="thin"/>
      <right>
        <color indexed="63"/>
      </right>
      <top style="thin"/>
      <bottom style="mediu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double"/>
      <right style="thin"/>
      <top style="thin"/>
      <bottom style="medium"/>
    </border>
    <border>
      <left style="double"/>
      <right style="thin"/>
      <top style="medium"/>
      <bottom style="thin"/>
    </border>
    <border>
      <left style="double"/>
      <right style="thin"/>
      <top>
        <color indexed="63"/>
      </top>
      <bottom style="thin"/>
    </border>
    <border>
      <left style="double"/>
      <right style="thin"/>
      <top style="thin"/>
      <bottom style="thin"/>
    </border>
    <border>
      <left style="medium"/>
      <right style="thin"/>
      <top style="medium"/>
      <bottom style="medium"/>
    </border>
    <border>
      <left style="thin"/>
      <right style="medium"/>
      <top style="medium"/>
      <bottom style="thin"/>
    </border>
    <border>
      <left style="thin"/>
      <right>
        <color indexed="63"/>
      </right>
      <top style="medium"/>
      <bottom style="medium"/>
    </border>
    <border>
      <left style="double"/>
      <right>
        <color indexed="63"/>
      </right>
      <top>
        <color indexed="63"/>
      </top>
      <bottom>
        <color indexed="63"/>
      </bottom>
    </border>
    <border>
      <left style="double"/>
      <right style="thin"/>
      <top style="thin"/>
      <bottom>
        <color indexed="63"/>
      </bottom>
    </border>
    <border>
      <left style="double"/>
      <right style="thin"/>
      <top style="medium"/>
      <bottom style="medium"/>
    </border>
    <border>
      <left style="thin"/>
      <right style="double"/>
      <top>
        <color indexed="63"/>
      </top>
      <bottom style="thin"/>
    </border>
    <border>
      <left style="thin"/>
      <right style="double"/>
      <top>
        <color indexed="63"/>
      </top>
      <bottom>
        <color indexed="63"/>
      </bottom>
    </border>
    <border>
      <left style="thin"/>
      <right style="double"/>
      <top style="medium"/>
      <bottom style="thin"/>
    </border>
    <border>
      <left style="thin"/>
      <right style="double"/>
      <top style="thin"/>
      <bottom style="medium"/>
    </border>
    <border>
      <left style="thin"/>
      <right style="double"/>
      <top style="thin"/>
      <bottom style="thin"/>
    </border>
    <border>
      <left style="thin"/>
      <right style="double"/>
      <top style="thin"/>
      <bottom>
        <color indexed="63"/>
      </bottom>
    </border>
    <border>
      <left style="thin"/>
      <right style="double"/>
      <top style="medium"/>
      <bottom style="medium"/>
    </border>
    <border>
      <left>
        <color indexed="63"/>
      </left>
      <right style="thin"/>
      <top style="medium"/>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thin"/>
    </border>
    <border>
      <left>
        <color indexed="63"/>
      </left>
      <right>
        <color indexed="63"/>
      </right>
      <top>
        <color indexed="63"/>
      </top>
      <bottom style="medium"/>
    </border>
    <border>
      <left>
        <color indexed="63"/>
      </left>
      <right style="thin"/>
      <top>
        <color indexed="63"/>
      </top>
      <bottom style="thin"/>
    </border>
    <border>
      <left style="double"/>
      <right style="thin"/>
      <top>
        <color indexed="63"/>
      </top>
      <bottom>
        <color indexed="63"/>
      </bottom>
    </border>
    <border>
      <left style="thin"/>
      <right style="thin"/>
      <top>
        <color indexed="63"/>
      </top>
      <bottom>
        <color indexed="63"/>
      </bottom>
    </border>
    <border>
      <left style="medium"/>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color indexed="63"/>
      </left>
      <right style="thin"/>
      <top>
        <color indexed="63"/>
      </top>
      <bottom>
        <color indexed="63"/>
      </bottom>
    </border>
    <border>
      <left style="medium"/>
      <right>
        <color indexed="63"/>
      </right>
      <top style="medium"/>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42" fillId="3" borderId="0" applyNumberFormat="0" applyBorder="0" applyAlignment="0" applyProtection="0"/>
    <xf numFmtId="0" fontId="14" fillId="20" borderId="1" applyNumberFormat="0" applyAlignment="0" applyProtection="0"/>
    <xf numFmtId="0" fontId="43" fillId="20" borderId="1" applyNumberFormat="0" applyAlignment="0" applyProtection="0"/>
    <xf numFmtId="0" fontId="44" fillId="21" borderId="2" applyNumberFormat="0" applyAlignment="0" applyProtection="0"/>
    <xf numFmtId="0" fontId="15" fillId="21" borderId="2" applyNumberFormat="0" applyAlignment="0" applyProtection="0"/>
    <xf numFmtId="0" fontId="45" fillId="0" borderId="0" applyNumberFormat="0" applyFill="0" applyBorder="0" applyAlignment="0" applyProtection="0"/>
    <xf numFmtId="0" fontId="16" fillId="0" borderId="3" applyNumberFormat="0" applyFill="0" applyAlignment="0" applyProtection="0"/>
    <xf numFmtId="0" fontId="6" fillId="0" borderId="0" applyNumberFormat="0" applyFill="0" applyBorder="0" applyAlignment="0" applyProtection="0"/>
    <xf numFmtId="0" fontId="17" fillId="4" borderId="0" applyNumberFormat="0" applyBorder="0" applyAlignment="0" applyProtection="0"/>
    <xf numFmtId="0" fontId="46" fillId="4" borderId="0" applyNumberFormat="0" applyBorder="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5" fillId="0" borderId="0" applyNumberFormat="0" applyFill="0" applyBorder="0" applyAlignment="0" applyProtection="0"/>
    <xf numFmtId="0" fontId="47" fillId="7" borderId="1" applyNumberFormat="0" applyAlignment="0" applyProtection="0"/>
    <xf numFmtId="0" fontId="18"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9" fillId="0" borderId="4" applyNumberFormat="0" applyFill="0" applyAlignment="0" applyProtection="0"/>
    <xf numFmtId="0" fontId="20" fillId="0" borderId="5" applyNumberFormat="0" applyFill="0" applyAlignment="0" applyProtection="0"/>
    <xf numFmtId="0" fontId="21" fillId="0" borderId="6" applyNumberFormat="0" applyFill="0" applyAlignment="0" applyProtection="0"/>
    <xf numFmtId="0" fontId="21" fillId="0" borderId="0" applyNumberFormat="0" applyFill="0" applyBorder="0" applyAlignment="0" applyProtection="0"/>
    <xf numFmtId="0" fontId="48" fillId="0" borderId="3" applyNumberFormat="0" applyFill="0" applyAlignment="0" applyProtection="0"/>
    <xf numFmtId="0" fontId="22" fillId="22" borderId="0" applyNumberFormat="0" applyBorder="0" applyAlignment="0" applyProtection="0"/>
    <xf numFmtId="0" fontId="49" fillId="23" borderId="0" applyNumberFormat="0" applyBorder="0" applyAlignment="0" applyProtection="0"/>
    <xf numFmtId="0" fontId="41" fillId="22" borderId="7" applyNumberFormat="0" applyFont="0" applyAlignment="0" applyProtection="0"/>
    <xf numFmtId="0" fontId="12" fillId="23" borderId="7" applyNumberFormat="0" applyFont="0" applyAlignment="0" applyProtection="0"/>
    <xf numFmtId="0" fontId="23" fillId="3" borderId="0" applyNumberFormat="0" applyBorder="0" applyAlignment="0" applyProtection="0"/>
    <xf numFmtId="0" fontId="50" fillId="20" borderId="8" applyNumberFormat="0" applyAlignment="0" applyProtection="0"/>
    <xf numFmtId="9" fontId="0" fillId="0" borderId="0" applyFont="0" applyFill="0" applyBorder="0" applyAlignment="0" applyProtection="0"/>
    <xf numFmtId="164" fontId="34" fillId="0" borderId="0">
      <alignment/>
      <protection/>
    </xf>
    <xf numFmtId="0" fontId="12" fillId="0" borderId="0">
      <alignment/>
      <protection/>
    </xf>
    <xf numFmtId="0" fontId="41"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13" fillId="0" borderId="9" applyNumberFormat="0" applyFill="0" applyAlignment="0" applyProtection="0"/>
    <xf numFmtId="0" fontId="51" fillId="0" borderId="9" applyNumberFormat="0" applyFill="0" applyAlignment="0" applyProtection="0"/>
    <xf numFmtId="0" fontId="25" fillId="20" borderId="8"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52" fillId="0" borderId="0" applyNumberFormat="0" applyFill="0" applyBorder="0" applyAlignment="0" applyProtection="0"/>
  </cellStyleXfs>
  <cellXfs count="291">
    <xf numFmtId="0" fontId="0" fillId="0" borderId="0" xfId="0" applyAlignment="1">
      <alignment/>
    </xf>
    <xf numFmtId="0" fontId="1" fillId="0" borderId="0" xfId="0" applyFont="1" applyAlignment="1">
      <alignment/>
    </xf>
    <xf numFmtId="0" fontId="3" fillId="0" borderId="0" xfId="0" applyFont="1" applyAlignment="1">
      <alignment/>
    </xf>
    <xf numFmtId="0" fontId="0" fillId="0" borderId="0" xfId="0" applyAlignment="1">
      <alignment vertical="top"/>
    </xf>
    <xf numFmtId="0" fontId="0" fillId="0" borderId="0" xfId="0" applyFont="1" applyAlignment="1">
      <alignment vertical="top" wrapText="1"/>
    </xf>
    <xf numFmtId="0" fontId="0" fillId="0" borderId="0" xfId="0" applyAlignment="1">
      <alignment vertical="top" wrapText="1"/>
    </xf>
    <xf numFmtId="0" fontId="7" fillId="0" borderId="0" xfId="0" applyFont="1" applyAlignment="1">
      <alignment vertical="top" wrapText="1"/>
    </xf>
    <xf numFmtId="0" fontId="1" fillId="0" borderId="0" xfId="0" applyFont="1" applyAlignment="1">
      <alignment vertical="top" wrapText="1"/>
    </xf>
    <xf numFmtId="0" fontId="2" fillId="0" borderId="0" xfId="0" applyFont="1" applyAlignment="1">
      <alignment/>
    </xf>
    <xf numFmtId="0" fontId="4" fillId="0" borderId="0" xfId="0" applyFont="1" applyAlignment="1">
      <alignment/>
    </xf>
    <xf numFmtId="0" fontId="12" fillId="24" borderId="10" xfId="0" applyFont="1" applyFill="1" applyBorder="1" applyAlignment="1">
      <alignment/>
    </xf>
    <xf numFmtId="0" fontId="12" fillId="24" borderId="11" xfId="0" applyFont="1" applyFill="1" applyBorder="1" applyAlignment="1">
      <alignment/>
    </xf>
    <xf numFmtId="0" fontId="12" fillId="0" borderId="12" xfId="0" applyFont="1" applyBorder="1" applyAlignment="1">
      <alignment/>
    </xf>
    <xf numFmtId="0" fontId="12" fillId="0" borderId="13" xfId="0" applyFont="1" applyBorder="1" applyAlignment="1">
      <alignment/>
    </xf>
    <xf numFmtId="0" fontId="12" fillId="0" borderId="14" xfId="0" applyFont="1" applyBorder="1" applyAlignment="1">
      <alignment/>
    </xf>
    <xf numFmtId="0" fontId="12" fillId="0" borderId="15" xfId="0" applyFont="1" applyBorder="1" applyAlignment="1">
      <alignment/>
    </xf>
    <xf numFmtId="0" fontId="12" fillId="0" borderId="11" xfId="0" applyFont="1" applyBorder="1" applyAlignment="1">
      <alignment/>
    </xf>
    <xf numFmtId="0" fontId="12" fillId="0" borderId="16" xfId="0" applyFont="1" applyBorder="1" applyAlignment="1">
      <alignment/>
    </xf>
    <xf numFmtId="0" fontId="12" fillId="0" borderId="16" xfId="0" applyFont="1" applyBorder="1" applyAlignment="1">
      <alignment/>
    </xf>
    <xf numFmtId="0" fontId="13" fillId="0" borderId="17" xfId="0" applyFont="1" applyBorder="1" applyAlignment="1">
      <alignment/>
    </xf>
    <xf numFmtId="0" fontId="13" fillId="0" borderId="18" xfId="0" applyFont="1" applyBorder="1" applyAlignment="1">
      <alignment/>
    </xf>
    <xf numFmtId="0" fontId="13" fillId="0" borderId="19" xfId="0" applyFont="1" applyBorder="1" applyAlignment="1">
      <alignment/>
    </xf>
    <xf numFmtId="0" fontId="12" fillId="0" borderId="20" xfId="0" applyFont="1" applyBorder="1" applyAlignment="1">
      <alignment/>
    </xf>
    <xf numFmtId="0" fontId="12" fillId="0" borderId="21" xfId="0" applyFont="1" applyBorder="1" applyAlignment="1">
      <alignment/>
    </xf>
    <xf numFmtId="0" fontId="12" fillId="0" borderId="22" xfId="0" applyFont="1" applyBorder="1" applyAlignment="1">
      <alignment/>
    </xf>
    <xf numFmtId="0" fontId="12" fillId="0" borderId="23" xfId="0" applyFont="1" applyBorder="1" applyAlignment="1">
      <alignment/>
    </xf>
    <xf numFmtId="0" fontId="12" fillId="0" borderId="24" xfId="0" applyFont="1" applyBorder="1" applyAlignment="1">
      <alignment/>
    </xf>
    <xf numFmtId="0" fontId="12" fillId="0" borderId="0" xfId="71">
      <alignment/>
      <protection/>
    </xf>
    <xf numFmtId="10" fontId="12" fillId="0" borderId="0" xfId="71" applyNumberFormat="1">
      <alignment/>
      <protection/>
    </xf>
    <xf numFmtId="0" fontId="13" fillId="0" borderId="0" xfId="71" applyFont="1">
      <alignment/>
      <protection/>
    </xf>
    <xf numFmtId="0" fontId="12" fillId="0" borderId="0" xfId="71" applyFont="1">
      <alignment/>
      <protection/>
    </xf>
    <xf numFmtId="0" fontId="11" fillId="24" borderId="10" xfId="0" applyFont="1" applyFill="1" applyBorder="1" applyAlignment="1">
      <alignment/>
    </xf>
    <xf numFmtId="0" fontId="12" fillId="0" borderId="25" xfId="71" applyBorder="1">
      <alignment/>
      <protection/>
    </xf>
    <xf numFmtId="0" fontId="12" fillId="0" borderId="20" xfId="71" applyBorder="1">
      <alignment/>
      <protection/>
    </xf>
    <xf numFmtId="0" fontId="12" fillId="0" borderId="26" xfId="71" applyBorder="1">
      <alignment/>
      <protection/>
    </xf>
    <xf numFmtId="0" fontId="12" fillId="0" borderId="27" xfId="71" applyBorder="1">
      <alignment/>
      <protection/>
    </xf>
    <xf numFmtId="0" fontId="0" fillId="0" borderId="28" xfId="0" applyBorder="1" applyAlignment="1">
      <alignment/>
    </xf>
    <xf numFmtId="0" fontId="28" fillId="0" borderId="28" xfId="0" applyFont="1" applyBorder="1" applyAlignment="1">
      <alignment/>
    </xf>
    <xf numFmtId="0" fontId="28" fillId="0" borderId="0" xfId="0" applyFont="1" applyAlignment="1">
      <alignment/>
    </xf>
    <xf numFmtId="0" fontId="12" fillId="0" borderId="29" xfId="71" applyBorder="1">
      <alignment/>
      <protection/>
    </xf>
    <xf numFmtId="0" fontId="12" fillId="0" borderId="30" xfId="71" applyBorder="1">
      <alignment/>
      <protection/>
    </xf>
    <xf numFmtId="0" fontId="12" fillId="0" borderId="31" xfId="71" applyBorder="1">
      <alignment/>
      <protection/>
    </xf>
    <xf numFmtId="0" fontId="12" fillId="0" borderId="32" xfId="71" applyBorder="1">
      <alignment/>
      <protection/>
    </xf>
    <xf numFmtId="0" fontId="12" fillId="0" borderId="14" xfId="0" applyFont="1" applyBorder="1" applyAlignment="1">
      <alignment/>
    </xf>
    <xf numFmtId="0" fontId="12" fillId="0" borderId="33" xfId="71" applyBorder="1">
      <alignment/>
      <protection/>
    </xf>
    <xf numFmtId="0" fontId="12" fillId="0" borderId="34" xfId="71" applyBorder="1">
      <alignment/>
      <protection/>
    </xf>
    <xf numFmtId="0" fontId="12" fillId="0" borderId="35" xfId="71" applyBorder="1">
      <alignment/>
      <protection/>
    </xf>
    <xf numFmtId="0" fontId="12" fillId="0" borderId="36" xfId="71" applyBorder="1">
      <alignment/>
      <protection/>
    </xf>
    <xf numFmtId="0" fontId="12" fillId="0" borderId="37" xfId="0" applyFont="1" applyBorder="1" applyAlignment="1">
      <alignment/>
    </xf>
    <xf numFmtId="0" fontId="12" fillId="0" borderId="38" xfId="0" applyFont="1" applyBorder="1" applyAlignment="1">
      <alignment/>
    </xf>
    <xf numFmtId="0" fontId="12" fillId="0" borderId="39" xfId="71" applyBorder="1">
      <alignment/>
      <protection/>
    </xf>
    <xf numFmtId="0" fontId="12" fillId="0" borderId="38" xfId="71" applyBorder="1">
      <alignment/>
      <protection/>
    </xf>
    <xf numFmtId="0" fontId="12" fillId="0" borderId="40" xfId="71" applyBorder="1">
      <alignment/>
      <protection/>
    </xf>
    <xf numFmtId="0" fontId="12" fillId="0" borderId="41" xfId="71" applyBorder="1">
      <alignment/>
      <protection/>
    </xf>
    <xf numFmtId="0" fontId="12" fillId="0" borderId="16" xfId="0" applyFont="1" applyBorder="1" applyAlignment="1">
      <alignment wrapText="1"/>
    </xf>
    <xf numFmtId="0" fontId="12" fillId="0" borderId="30" xfId="0" applyFont="1" applyBorder="1" applyAlignment="1">
      <alignment wrapText="1"/>
    </xf>
    <xf numFmtId="0" fontId="12" fillId="0" borderId="24" xfId="0" applyFont="1" applyBorder="1" applyAlignment="1">
      <alignment wrapText="1"/>
    </xf>
    <xf numFmtId="0" fontId="13" fillId="0" borderId="15" xfId="0" applyFont="1" applyBorder="1" applyAlignment="1" applyProtection="1">
      <alignment horizontal="right"/>
      <protection locked="0"/>
    </xf>
    <xf numFmtId="0" fontId="13" fillId="0" borderId="13" xfId="0" applyFont="1" applyBorder="1" applyAlignment="1" applyProtection="1">
      <alignment/>
      <protection locked="0"/>
    </xf>
    <xf numFmtId="0" fontId="0" fillId="0" borderId="22" xfId="0" applyBorder="1" applyAlignment="1">
      <alignment/>
    </xf>
    <xf numFmtId="0" fontId="12" fillId="0" borderId="25" xfId="0" applyFont="1" applyBorder="1" applyAlignment="1">
      <alignment wrapText="1"/>
    </xf>
    <xf numFmtId="0" fontId="12" fillId="0" borderId="20" xfId="0" applyFont="1" applyBorder="1" applyAlignment="1">
      <alignment wrapText="1"/>
    </xf>
    <xf numFmtId="0" fontId="12" fillId="0" borderId="33" xfId="0" applyFont="1" applyBorder="1" applyAlignment="1">
      <alignment/>
    </xf>
    <xf numFmtId="0" fontId="12" fillId="0" borderId="39" xfId="0" applyFont="1" applyBorder="1" applyAlignment="1">
      <alignment wrapText="1"/>
    </xf>
    <xf numFmtId="0" fontId="29" fillId="0" borderId="29" xfId="0" applyFont="1" applyBorder="1" applyAlignment="1">
      <alignment/>
    </xf>
    <xf numFmtId="0" fontId="29" fillId="0" borderId="30" xfId="0" applyFont="1" applyBorder="1" applyAlignment="1">
      <alignment/>
    </xf>
    <xf numFmtId="0" fontId="29" fillId="0" borderId="35" xfId="0" applyFont="1" applyBorder="1" applyAlignment="1">
      <alignment/>
    </xf>
    <xf numFmtId="0" fontId="29" fillId="0" borderId="40" xfId="0" applyFont="1" applyBorder="1" applyAlignment="1">
      <alignment/>
    </xf>
    <xf numFmtId="0" fontId="7" fillId="0" borderId="0" xfId="0" applyFont="1" applyAlignment="1">
      <alignment/>
    </xf>
    <xf numFmtId="0" fontId="13" fillId="0" borderId="42" xfId="71" applyFont="1" applyBorder="1">
      <alignment/>
      <protection/>
    </xf>
    <xf numFmtId="0" fontId="13" fillId="0" borderId="17" xfId="71" applyFont="1" applyBorder="1">
      <alignment/>
      <protection/>
    </xf>
    <xf numFmtId="0" fontId="12" fillId="0" borderId="43" xfId="71" applyBorder="1" applyAlignment="1">
      <alignment wrapText="1"/>
      <protection/>
    </xf>
    <xf numFmtId="0" fontId="12" fillId="0" borderId="37" xfId="0" applyFont="1" applyBorder="1" applyAlignment="1">
      <alignment/>
    </xf>
    <xf numFmtId="0" fontId="13" fillId="0" borderId="44" xfId="0" applyFont="1" applyBorder="1" applyAlignment="1">
      <alignment/>
    </xf>
    <xf numFmtId="0" fontId="12" fillId="0" borderId="40" xfId="0" applyFont="1" applyBorder="1" applyAlignment="1">
      <alignment wrapText="1"/>
    </xf>
    <xf numFmtId="0" fontId="0" fillId="0" borderId="45" xfId="0" applyBorder="1" applyAlignment="1">
      <alignment/>
    </xf>
    <xf numFmtId="0" fontId="12" fillId="0" borderId="39" xfId="71" applyBorder="1" applyAlignment="1">
      <alignment wrapText="1"/>
      <protection/>
    </xf>
    <xf numFmtId="0" fontId="12" fillId="0" borderId="40" xfId="71" applyBorder="1" applyAlignment="1">
      <alignment wrapText="1"/>
      <protection/>
    </xf>
    <xf numFmtId="0" fontId="12" fillId="0" borderId="41" xfId="71" applyBorder="1" applyAlignment="1">
      <alignment wrapText="1"/>
      <protection/>
    </xf>
    <xf numFmtId="0" fontId="12" fillId="0" borderId="46" xfId="0" applyFont="1" applyBorder="1" applyAlignment="1">
      <alignment/>
    </xf>
    <xf numFmtId="0" fontId="13" fillId="0" borderId="47" xfId="0" applyFont="1" applyBorder="1" applyAlignment="1">
      <alignment/>
    </xf>
    <xf numFmtId="0" fontId="12" fillId="0" borderId="48" xfId="0" applyFont="1" applyBorder="1" applyAlignment="1">
      <alignment wrapText="1"/>
    </xf>
    <xf numFmtId="0" fontId="0" fillId="0" borderId="49" xfId="0" applyBorder="1" applyAlignment="1">
      <alignment/>
    </xf>
    <xf numFmtId="0" fontId="12" fillId="0" borderId="50" xfId="71" applyBorder="1" applyAlignment="1">
      <alignment wrapText="1"/>
      <protection/>
    </xf>
    <xf numFmtId="0" fontId="12" fillId="0" borderId="51" xfId="71" applyBorder="1">
      <alignment/>
      <protection/>
    </xf>
    <xf numFmtId="0" fontId="12" fillId="0" borderId="48" xfId="71" applyBorder="1" applyAlignment="1">
      <alignment wrapText="1"/>
      <protection/>
    </xf>
    <xf numFmtId="0" fontId="12" fillId="0" borderId="52" xfId="71" applyBorder="1" applyAlignment="1">
      <alignment wrapText="1"/>
      <protection/>
    </xf>
    <xf numFmtId="0" fontId="12" fillId="0" borderId="48" xfId="71" applyBorder="1">
      <alignment/>
      <protection/>
    </xf>
    <xf numFmtId="0" fontId="12" fillId="0" borderId="52" xfId="71" applyBorder="1">
      <alignment/>
      <protection/>
    </xf>
    <xf numFmtId="0" fontId="12" fillId="0" borderId="53" xfId="0" applyFont="1" applyBorder="1" applyAlignment="1">
      <alignment/>
    </xf>
    <xf numFmtId="0" fontId="13" fillId="0" borderId="54" xfId="0" applyFont="1" applyBorder="1" applyAlignment="1">
      <alignment/>
    </xf>
    <xf numFmtId="0" fontId="12" fillId="0" borderId="33" xfId="71" applyBorder="1" applyAlignment="1">
      <alignment wrapText="1"/>
      <protection/>
    </xf>
    <xf numFmtId="0" fontId="12" fillId="0" borderId="35" xfId="71" applyBorder="1" applyAlignment="1">
      <alignment wrapText="1"/>
      <protection/>
    </xf>
    <xf numFmtId="0" fontId="12" fillId="0" borderId="36" xfId="71" applyBorder="1" applyAlignment="1">
      <alignment wrapText="1"/>
      <protection/>
    </xf>
    <xf numFmtId="0" fontId="12" fillId="0" borderId="40" xfId="0" applyFont="1" applyBorder="1" applyAlignment="1">
      <alignment/>
    </xf>
    <xf numFmtId="0" fontId="12" fillId="0" borderId="38" xfId="0" applyFont="1" applyBorder="1" applyAlignment="1">
      <alignment/>
    </xf>
    <xf numFmtId="0" fontId="12" fillId="0" borderId="41" xfId="0" applyFont="1" applyBorder="1" applyAlignment="1">
      <alignment/>
    </xf>
    <xf numFmtId="0" fontId="12" fillId="0" borderId="40" xfId="0" applyFont="1" applyBorder="1" applyAlignment="1">
      <alignment horizontal="right"/>
    </xf>
    <xf numFmtId="0" fontId="0" fillId="0" borderId="38" xfId="0" applyBorder="1" applyAlignment="1">
      <alignment/>
    </xf>
    <xf numFmtId="0" fontId="12" fillId="0" borderId="20" xfId="71" applyFont="1" applyBorder="1">
      <alignment/>
      <protection/>
    </xf>
    <xf numFmtId="0" fontId="12" fillId="0" borderId="40" xfId="71" applyFont="1" applyBorder="1" applyAlignment="1">
      <alignment wrapText="1"/>
      <protection/>
    </xf>
    <xf numFmtId="0" fontId="12" fillId="0" borderId="38" xfId="71" applyBorder="1" applyAlignment="1">
      <alignment wrapText="1"/>
      <protection/>
    </xf>
    <xf numFmtId="0" fontId="12" fillId="0" borderId="38" xfId="0" applyFont="1" applyBorder="1" applyAlignment="1">
      <alignment wrapText="1"/>
    </xf>
    <xf numFmtId="0" fontId="13" fillId="0" borderId="55" xfId="0" applyFont="1" applyBorder="1" applyAlignment="1">
      <alignment wrapText="1"/>
    </xf>
    <xf numFmtId="0" fontId="12" fillId="0" borderId="41" xfId="71" applyFont="1" applyBorder="1" applyAlignment="1">
      <alignment wrapText="1"/>
      <protection/>
    </xf>
    <xf numFmtId="0" fontId="12" fillId="0" borderId="30" xfId="71" applyFont="1" applyBorder="1" applyAlignment="1">
      <alignment wrapText="1"/>
      <protection/>
    </xf>
    <xf numFmtId="0" fontId="12" fillId="0" borderId="32" xfId="71" applyBorder="1" applyAlignment="1">
      <alignment wrapText="1"/>
      <protection/>
    </xf>
    <xf numFmtId="0" fontId="12" fillId="0" borderId="27" xfId="71" applyFont="1" applyBorder="1" applyAlignment="1">
      <alignment wrapText="1"/>
      <protection/>
    </xf>
    <xf numFmtId="3" fontId="12" fillId="0" borderId="25" xfId="71" applyNumberFormat="1" applyBorder="1">
      <alignment/>
      <protection/>
    </xf>
    <xf numFmtId="3" fontId="12" fillId="0" borderId="20" xfId="71" applyNumberFormat="1" applyBorder="1">
      <alignment/>
      <protection/>
    </xf>
    <xf numFmtId="3" fontId="12" fillId="0" borderId="30" xfId="71" applyNumberFormat="1" applyBorder="1">
      <alignment/>
      <protection/>
    </xf>
    <xf numFmtId="3" fontId="12" fillId="0" borderId="27" xfId="71" applyNumberFormat="1" applyBorder="1">
      <alignment/>
      <protection/>
    </xf>
    <xf numFmtId="3" fontId="12" fillId="0" borderId="33" xfId="71" applyNumberFormat="1" applyBorder="1">
      <alignment/>
      <protection/>
    </xf>
    <xf numFmtId="3" fontId="12" fillId="0" borderId="35" xfId="71" applyNumberFormat="1" applyBorder="1">
      <alignment/>
      <protection/>
    </xf>
    <xf numFmtId="3" fontId="12" fillId="0" borderId="36" xfId="71" applyNumberFormat="1" applyBorder="1">
      <alignment/>
      <protection/>
    </xf>
    <xf numFmtId="3" fontId="13" fillId="0" borderId="42" xfId="71" applyNumberFormat="1" applyFont="1" applyBorder="1">
      <alignment/>
      <protection/>
    </xf>
    <xf numFmtId="3" fontId="13" fillId="0" borderId="17" xfId="71" applyNumberFormat="1" applyFont="1" applyBorder="1">
      <alignment/>
      <protection/>
    </xf>
    <xf numFmtId="3" fontId="13" fillId="0" borderId="18" xfId="71" applyNumberFormat="1" applyFont="1" applyBorder="1">
      <alignment/>
      <protection/>
    </xf>
    <xf numFmtId="0" fontId="13" fillId="0" borderId="44" xfId="71" applyFont="1" applyBorder="1">
      <alignment/>
      <protection/>
    </xf>
    <xf numFmtId="0" fontId="13" fillId="0" borderId="47" xfId="0" applyFont="1" applyBorder="1" applyAlignment="1">
      <alignment/>
    </xf>
    <xf numFmtId="0" fontId="4" fillId="0" borderId="27" xfId="0" applyFont="1" applyBorder="1" applyAlignment="1">
      <alignment vertical="top" wrapText="1"/>
    </xf>
    <xf numFmtId="0" fontId="11" fillId="24" borderId="0" xfId="0" applyFont="1" applyFill="1" applyBorder="1" applyAlignment="1">
      <alignment/>
    </xf>
    <xf numFmtId="0" fontId="12" fillId="24" borderId="0" xfId="0" applyFont="1" applyFill="1" applyBorder="1" applyAlignment="1">
      <alignment/>
    </xf>
    <xf numFmtId="0" fontId="30" fillId="25" borderId="56" xfId="0" applyFont="1" applyFill="1" applyBorder="1" applyAlignment="1">
      <alignment horizontal="centerContinuous"/>
    </xf>
    <xf numFmtId="0" fontId="30" fillId="25" borderId="0" xfId="0" applyFont="1" applyFill="1" applyBorder="1" applyAlignment="1">
      <alignment horizontal="right"/>
    </xf>
    <xf numFmtId="0" fontId="30" fillId="25" borderId="57" xfId="0" applyFont="1" applyFill="1" applyBorder="1" applyAlignment="1">
      <alignment horizontal="right"/>
    </xf>
    <xf numFmtId="0" fontId="30" fillId="25" borderId="58" xfId="0" applyFont="1" applyFill="1" applyBorder="1" applyAlignment="1">
      <alignment horizontal="right"/>
    </xf>
    <xf numFmtId="0" fontId="30" fillId="25" borderId="59" xfId="0" applyFont="1" applyFill="1" applyBorder="1" applyAlignment="1">
      <alignment horizontal="left"/>
    </xf>
    <xf numFmtId="0" fontId="31" fillId="26" borderId="0" xfId="0" applyFont="1" applyFill="1" applyBorder="1" applyAlignment="1">
      <alignment/>
    </xf>
    <xf numFmtId="0" fontId="31" fillId="26" borderId="27" xfId="0" applyFont="1" applyFill="1" applyBorder="1" applyAlignment="1">
      <alignment/>
    </xf>
    <xf numFmtId="2" fontId="31" fillId="26" borderId="27" xfId="0" applyNumberFormat="1" applyFont="1" applyFill="1" applyBorder="1" applyAlignment="1">
      <alignment/>
    </xf>
    <xf numFmtId="0" fontId="31" fillId="26" borderId="60" xfId="0" applyFont="1" applyFill="1" applyBorder="1" applyAlignment="1">
      <alignment/>
    </xf>
    <xf numFmtId="0" fontId="31" fillId="26" borderId="61" xfId="0" applyFont="1" applyFill="1" applyBorder="1" applyAlignment="1">
      <alignment/>
    </xf>
    <xf numFmtId="0" fontId="33" fillId="0" borderId="0" xfId="0" applyFont="1" applyAlignment="1">
      <alignment/>
    </xf>
    <xf numFmtId="0" fontId="33" fillId="0" borderId="0" xfId="0" applyFont="1" applyAlignment="1">
      <alignment horizontal="left"/>
    </xf>
    <xf numFmtId="164" fontId="35" fillId="0" borderId="0" xfId="70" applyFont="1" applyAlignment="1">
      <alignment horizontal="left"/>
      <protection/>
    </xf>
    <xf numFmtId="164" fontId="33" fillId="0" borderId="0" xfId="70" applyFont="1">
      <alignment/>
      <protection/>
    </xf>
    <xf numFmtId="164" fontId="32" fillId="0" borderId="0" xfId="70" applyFont="1">
      <alignment/>
      <protection/>
    </xf>
    <xf numFmtId="37" fontId="33" fillId="0" borderId="0" xfId="70" applyNumberFormat="1" applyFont="1" applyProtection="1">
      <alignment/>
      <protection/>
    </xf>
    <xf numFmtId="164" fontId="33" fillId="0" borderId="0" xfId="70" applyFont="1" applyAlignment="1">
      <alignment horizontal="left"/>
      <protection/>
    </xf>
    <xf numFmtId="9" fontId="33" fillId="0" borderId="0" xfId="0" applyNumberFormat="1" applyFont="1" applyAlignment="1" applyProtection="1">
      <alignment/>
      <protection/>
    </xf>
    <xf numFmtId="166" fontId="33" fillId="0" borderId="0" xfId="56" applyNumberFormat="1" applyFont="1" applyAlignment="1" applyProtection="1">
      <alignment/>
      <protection/>
    </xf>
    <xf numFmtId="9" fontId="33" fillId="0" borderId="0" xfId="69" applyFont="1" applyAlignment="1">
      <alignment/>
    </xf>
    <xf numFmtId="0" fontId="12" fillId="0" borderId="35" xfId="71" applyFont="1" applyBorder="1" applyAlignment="1">
      <alignment wrapText="1"/>
      <protection/>
    </xf>
    <xf numFmtId="0" fontId="30" fillId="25" borderId="0" xfId="0" applyFont="1" applyFill="1" applyBorder="1" applyAlignment="1">
      <alignment horizontal="center"/>
    </xf>
    <xf numFmtId="0" fontId="30" fillId="25" borderId="58" xfId="0" applyFont="1" applyFill="1" applyBorder="1" applyAlignment="1">
      <alignment horizontal="center"/>
    </xf>
    <xf numFmtId="14" fontId="0" fillId="0" borderId="0" xfId="0" applyNumberFormat="1" applyAlignment="1">
      <alignment/>
    </xf>
    <xf numFmtId="167" fontId="0" fillId="0" borderId="0" xfId="0" applyNumberFormat="1" applyAlignment="1">
      <alignment/>
    </xf>
    <xf numFmtId="9" fontId="31" fillId="26" borderId="27" xfId="69" applyFont="1" applyFill="1" applyBorder="1" applyAlignment="1">
      <alignment/>
    </xf>
    <xf numFmtId="165" fontId="31" fillId="26" borderId="27" xfId="69" applyNumberFormat="1" applyFont="1" applyFill="1" applyBorder="1" applyAlignment="1">
      <alignment/>
    </xf>
    <xf numFmtId="0" fontId="30" fillId="25" borderId="58" xfId="0" applyFont="1" applyFill="1" applyBorder="1" applyAlignment="1">
      <alignment horizontal="left"/>
    </xf>
    <xf numFmtId="164" fontId="32" fillId="0" borderId="27" xfId="70" applyFont="1" applyBorder="1" applyAlignment="1">
      <alignment horizontal="right"/>
      <protection/>
    </xf>
    <xf numFmtId="164" fontId="32" fillId="0" borderId="27" xfId="70" applyFont="1" applyBorder="1">
      <alignment/>
      <protection/>
    </xf>
    <xf numFmtId="164" fontId="33" fillId="0" borderId="27" xfId="70" applyFont="1" applyBorder="1">
      <alignment/>
      <protection/>
    </xf>
    <xf numFmtId="37" fontId="33" fillId="0" borderId="27" xfId="70" applyNumberFormat="1" applyFont="1" applyBorder="1" applyProtection="1">
      <alignment/>
      <protection/>
    </xf>
    <xf numFmtId="164" fontId="33" fillId="0" borderId="27" xfId="70" applyFont="1" applyBorder="1" applyAlignment="1">
      <alignment horizontal="left"/>
      <protection/>
    </xf>
    <xf numFmtId="164" fontId="36" fillId="0" borderId="27" xfId="70" applyFont="1" applyBorder="1">
      <alignment/>
      <protection/>
    </xf>
    <xf numFmtId="37" fontId="32" fillId="0" borderId="27" xfId="70" applyNumberFormat="1" applyFont="1" applyBorder="1" applyProtection="1">
      <alignment/>
      <protection/>
    </xf>
    <xf numFmtId="164" fontId="33" fillId="0" borderId="0" xfId="70" applyFont="1" applyBorder="1">
      <alignment/>
      <protection/>
    </xf>
    <xf numFmtId="37" fontId="33" fillId="0" borderId="0" xfId="70" applyNumberFormat="1" applyFont="1" applyBorder="1" applyProtection="1">
      <alignment/>
      <protection/>
    </xf>
    <xf numFmtId="164" fontId="32" fillId="0" borderId="0" xfId="70" applyFont="1" applyBorder="1">
      <alignment/>
      <protection/>
    </xf>
    <xf numFmtId="164" fontId="32" fillId="0" borderId="0" xfId="70" applyFont="1" applyBorder="1" applyAlignment="1">
      <alignment horizontal="left"/>
      <protection/>
    </xf>
    <xf numFmtId="9" fontId="32" fillId="0" borderId="0" xfId="69" applyFont="1" applyBorder="1" applyAlignment="1" applyProtection="1">
      <alignment/>
      <protection/>
    </xf>
    <xf numFmtId="164" fontId="33" fillId="0" borderId="0" xfId="70" applyFont="1" applyBorder="1" applyAlignment="1">
      <alignment horizontal="left"/>
      <protection/>
    </xf>
    <xf numFmtId="9" fontId="32" fillId="0" borderId="19" xfId="69" applyFont="1" applyBorder="1" applyAlignment="1" applyProtection="1">
      <alignment/>
      <protection/>
    </xf>
    <xf numFmtId="49" fontId="33" fillId="0" borderId="27" xfId="70" applyNumberFormat="1" applyFont="1" applyBorder="1">
      <alignment/>
      <protection/>
    </xf>
    <xf numFmtId="49" fontId="33" fillId="0" borderId="27" xfId="70" applyNumberFormat="1" applyFont="1" applyBorder="1" applyAlignment="1">
      <alignment horizontal="left"/>
      <protection/>
    </xf>
    <xf numFmtId="0" fontId="8" fillId="0" borderId="0" xfId="0" applyFont="1" applyAlignment="1">
      <alignment horizontal="left" vertical="top" wrapText="1" indent="1"/>
    </xf>
    <xf numFmtId="0" fontId="0" fillId="0" borderId="27" xfId="0" applyFont="1" applyBorder="1" applyAlignment="1">
      <alignment vertical="top" wrapText="1"/>
    </xf>
    <xf numFmtId="0" fontId="38" fillId="0" borderId="0" xfId="0" applyFont="1" applyAlignment="1">
      <alignment/>
    </xf>
    <xf numFmtId="0" fontId="39" fillId="0" borderId="0" xfId="0" applyFont="1" applyAlignment="1">
      <alignment vertical="top" wrapText="1"/>
    </xf>
    <xf numFmtId="49" fontId="33" fillId="0" borderId="0" xfId="70" applyNumberFormat="1" applyFont="1" applyBorder="1">
      <alignment/>
      <protection/>
    </xf>
    <xf numFmtId="3" fontId="31" fillId="26" borderId="27" xfId="0" applyNumberFormat="1" applyFont="1" applyFill="1" applyBorder="1" applyAlignment="1">
      <alignment/>
    </xf>
    <xf numFmtId="165" fontId="31" fillId="26" borderId="27" xfId="0" applyNumberFormat="1" applyFont="1" applyFill="1" applyBorder="1" applyAlignment="1">
      <alignment/>
    </xf>
    <xf numFmtId="0" fontId="4" fillId="0" borderId="0" xfId="0" applyFont="1" applyAlignment="1">
      <alignment vertical="top" wrapText="1"/>
    </xf>
    <xf numFmtId="164" fontId="32" fillId="0" borderId="27" xfId="70" applyFont="1" applyBorder="1" applyAlignment="1">
      <alignment horizontal="left"/>
      <protection/>
    </xf>
    <xf numFmtId="0" fontId="0" fillId="0" borderId="0" xfId="0" applyAlignment="1">
      <alignment wrapText="1"/>
    </xf>
    <xf numFmtId="0" fontId="30" fillId="25" borderId="0" xfId="0" applyFont="1" applyFill="1" applyBorder="1" applyAlignment="1">
      <alignment horizontal="centerContinuous"/>
    </xf>
    <xf numFmtId="0" fontId="0" fillId="0" borderId="0" xfId="0" applyAlignment="1">
      <alignment vertical="center" wrapText="1"/>
    </xf>
    <xf numFmtId="0" fontId="12" fillId="0" borderId="28" xfId="71" applyBorder="1">
      <alignment/>
      <protection/>
    </xf>
    <xf numFmtId="0" fontId="12" fillId="0" borderId="62" xfId="71" applyBorder="1">
      <alignment/>
      <protection/>
    </xf>
    <xf numFmtId="0" fontId="10" fillId="0" borderId="16" xfId="0" applyFont="1" applyBorder="1" applyAlignment="1">
      <alignment/>
    </xf>
    <xf numFmtId="0" fontId="0" fillId="0" borderId="63" xfId="0" applyBorder="1" applyAlignment="1">
      <alignment/>
    </xf>
    <xf numFmtId="0" fontId="4" fillId="0" borderId="63" xfId="0" applyFont="1" applyBorder="1" applyAlignment="1">
      <alignment/>
    </xf>
    <xf numFmtId="0" fontId="0" fillId="0" borderId="63" xfId="0" applyFont="1" applyBorder="1" applyAlignment="1">
      <alignment vertical="top" wrapText="1"/>
    </xf>
    <xf numFmtId="0" fontId="4" fillId="0" borderId="63" xfId="0" applyFont="1" applyBorder="1" applyAlignment="1">
      <alignment wrapText="1"/>
    </xf>
    <xf numFmtId="0" fontId="39" fillId="0" borderId="63" xfId="0" applyFont="1" applyBorder="1" applyAlignment="1">
      <alignment vertical="center" wrapText="1"/>
    </xf>
    <xf numFmtId="0" fontId="0" fillId="0" borderId="30" xfId="0" applyBorder="1" applyAlignment="1">
      <alignment vertical="center" wrapText="1"/>
    </xf>
    <xf numFmtId="0" fontId="0" fillId="0" borderId="27" xfId="0" applyBorder="1" applyAlignment="1">
      <alignment/>
    </xf>
    <xf numFmtId="0" fontId="0" fillId="0" borderId="27" xfId="0" applyBorder="1" applyAlignment="1">
      <alignment wrapText="1"/>
    </xf>
    <xf numFmtId="0" fontId="33" fillId="0" borderId="27" xfId="0" applyFont="1" applyBorder="1" applyAlignment="1">
      <alignment/>
    </xf>
    <xf numFmtId="0" fontId="12" fillId="0" borderId="64" xfId="0" applyFont="1" applyBorder="1" applyAlignment="1">
      <alignment/>
    </xf>
    <xf numFmtId="0" fontId="12" fillId="0" borderId="65" xfId="71" applyBorder="1">
      <alignment/>
      <protection/>
    </xf>
    <xf numFmtId="0" fontId="12" fillId="0" borderId="63" xfId="71" applyBorder="1">
      <alignment/>
      <protection/>
    </xf>
    <xf numFmtId="0" fontId="12" fillId="0" borderId="49" xfId="71" applyBorder="1" applyAlignment="1">
      <alignment wrapText="1"/>
      <protection/>
    </xf>
    <xf numFmtId="0" fontId="12" fillId="0" borderId="62" xfId="71" applyBorder="1" applyAlignment="1">
      <alignment wrapText="1"/>
      <protection/>
    </xf>
    <xf numFmtId="0" fontId="12" fillId="0" borderId="66" xfId="71" applyBorder="1" applyAlignment="1">
      <alignment wrapText="1"/>
      <protection/>
    </xf>
    <xf numFmtId="0" fontId="0" fillId="0" borderId="0" xfId="0" applyAlignment="1">
      <alignment horizontal="center"/>
    </xf>
    <xf numFmtId="0" fontId="41" fillId="0" borderId="0" xfId="72">
      <alignment/>
      <protection/>
    </xf>
    <xf numFmtId="168" fontId="41" fillId="0" borderId="0" xfId="72" applyNumberFormat="1">
      <alignment/>
      <protection/>
    </xf>
    <xf numFmtId="0" fontId="51" fillId="0" borderId="16" xfId="72" applyFont="1" applyFill="1" applyBorder="1">
      <alignment/>
      <protection/>
    </xf>
    <xf numFmtId="0" fontId="41" fillId="27" borderId="10" xfId="72" applyFill="1" applyBorder="1">
      <alignment/>
      <protection/>
    </xf>
    <xf numFmtId="0" fontId="41" fillId="27" borderId="11" xfId="72" applyFill="1" applyBorder="1">
      <alignment/>
      <protection/>
    </xf>
    <xf numFmtId="0" fontId="41" fillId="28" borderId="10" xfId="72" applyFill="1" applyBorder="1">
      <alignment/>
      <protection/>
    </xf>
    <xf numFmtId="0" fontId="41" fillId="28" borderId="11" xfId="72" applyFill="1" applyBorder="1">
      <alignment/>
      <protection/>
    </xf>
    <xf numFmtId="0" fontId="41" fillId="29" borderId="16" xfId="72" applyFill="1" applyBorder="1">
      <alignment/>
      <protection/>
    </xf>
    <xf numFmtId="0" fontId="41" fillId="5" borderId="16" xfId="72" applyFill="1" applyBorder="1">
      <alignment/>
      <protection/>
    </xf>
    <xf numFmtId="0" fontId="41" fillId="27" borderId="0" xfId="72" applyFill="1" applyBorder="1">
      <alignment/>
      <protection/>
    </xf>
    <xf numFmtId="0" fontId="41" fillId="27" borderId="67" xfId="72" applyFill="1" applyBorder="1">
      <alignment/>
      <protection/>
    </xf>
    <xf numFmtId="0" fontId="41" fillId="28" borderId="0" xfId="72" applyFill="1" applyBorder="1">
      <alignment/>
      <protection/>
    </xf>
    <xf numFmtId="0" fontId="41" fillId="28" borderId="67" xfId="72" applyFill="1" applyBorder="1">
      <alignment/>
      <protection/>
    </xf>
    <xf numFmtId="0" fontId="41" fillId="29" borderId="63" xfId="72" applyFill="1" applyBorder="1">
      <alignment/>
      <protection/>
    </xf>
    <xf numFmtId="0" fontId="41" fillId="5" borderId="63" xfId="72" applyFill="1" applyBorder="1">
      <alignment/>
      <protection/>
    </xf>
    <xf numFmtId="0" fontId="13" fillId="0" borderId="30" xfId="72" applyFont="1" applyFill="1" applyBorder="1">
      <alignment/>
      <protection/>
    </xf>
    <xf numFmtId="0" fontId="51" fillId="29" borderId="63" xfId="72" applyFont="1" applyFill="1" applyBorder="1" applyAlignment="1">
      <alignment horizontal="center" vertical="center" wrapText="1"/>
      <protection/>
    </xf>
    <xf numFmtId="0" fontId="51" fillId="5" borderId="63" xfId="72" applyFont="1" applyFill="1" applyBorder="1" applyAlignment="1">
      <alignment horizontal="center" vertical="center" wrapText="1"/>
      <protection/>
    </xf>
    <xf numFmtId="0" fontId="13" fillId="0" borderId="16" xfId="72" applyFont="1" applyFill="1" applyBorder="1">
      <alignment/>
      <protection/>
    </xf>
    <xf numFmtId="0" fontId="13" fillId="27" borderId="0" xfId="72" applyFont="1" applyFill="1" applyBorder="1">
      <alignment/>
      <protection/>
    </xf>
    <xf numFmtId="0" fontId="30" fillId="25" borderId="57" xfId="0" applyFont="1" applyFill="1" applyBorder="1" applyAlignment="1">
      <alignment horizontal="center"/>
    </xf>
    <xf numFmtId="17" fontId="13" fillId="28" borderId="0" xfId="72" applyNumberFormat="1" applyFont="1" applyFill="1" applyBorder="1">
      <alignment/>
      <protection/>
    </xf>
    <xf numFmtId="0" fontId="41" fillId="29" borderId="30" xfId="72" applyFill="1" applyBorder="1">
      <alignment/>
      <protection/>
    </xf>
    <xf numFmtId="0" fontId="41" fillId="0" borderId="16" xfId="72" applyBorder="1">
      <alignment/>
      <protection/>
    </xf>
    <xf numFmtId="0" fontId="13" fillId="27" borderId="27" xfId="72" applyFont="1" applyFill="1" applyBorder="1" applyAlignment="1">
      <alignment horizontal="left"/>
      <protection/>
    </xf>
    <xf numFmtId="0" fontId="13" fillId="27" borderId="27" xfId="72" applyFont="1" applyFill="1" applyBorder="1" applyAlignment="1">
      <alignment horizontal="center"/>
      <protection/>
    </xf>
    <xf numFmtId="0" fontId="13" fillId="28" borderId="27" xfId="72" applyFont="1" applyFill="1" applyBorder="1" applyAlignment="1">
      <alignment horizontal="left"/>
      <protection/>
    </xf>
    <xf numFmtId="0" fontId="13" fillId="28" borderId="27" xfId="72" applyFont="1" applyFill="1" applyBorder="1" applyAlignment="1">
      <alignment horizontal="center"/>
      <protection/>
    </xf>
    <xf numFmtId="0" fontId="51" fillId="29" borderId="27" xfId="72" applyFont="1" applyFill="1" applyBorder="1" applyAlignment="1">
      <alignment horizontal="center"/>
      <protection/>
    </xf>
    <xf numFmtId="0" fontId="41" fillId="5" borderId="27" xfId="72" applyFill="1" applyBorder="1">
      <alignment/>
      <protection/>
    </xf>
    <xf numFmtId="0" fontId="13" fillId="20" borderId="63" xfId="72" applyFont="1" applyFill="1" applyBorder="1">
      <alignment/>
      <protection/>
    </xf>
    <xf numFmtId="0" fontId="13" fillId="27" borderId="63" xfId="72" applyFont="1" applyFill="1" applyBorder="1" applyAlignment="1">
      <alignment horizontal="center"/>
      <protection/>
    </xf>
    <xf numFmtId="0" fontId="13" fillId="28" borderId="63" xfId="72" applyFont="1" applyFill="1" applyBorder="1" applyAlignment="1">
      <alignment horizontal="center"/>
      <protection/>
    </xf>
    <xf numFmtId="42" fontId="12" fillId="28" borderId="63" xfId="72" applyNumberFormat="1" applyFont="1" applyFill="1" applyBorder="1" applyAlignment="1">
      <alignment horizontal="center"/>
      <protection/>
    </xf>
    <xf numFmtId="0" fontId="41" fillId="0" borderId="63" xfId="72" applyBorder="1">
      <alignment/>
      <protection/>
    </xf>
    <xf numFmtId="42" fontId="12" fillId="27" borderId="63" xfId="72" applyNumberFormat="1" applyFont="1" applyFill="1" applyBorder="1" applyAlignment="1">
      <alignment horizontal="center"/>
      <protection/>
    </xf>
    <xf numFmtId="42" fontId="41" fillId="29" borderId="63" xfId="72" applyNumberFormat="1" applyFont="1" applyFill="1" applyBorder="1">
      <alignment/>
      <protection/>
    </xf>
    <xf numFmtId="0" fontId="51" fillId="0" borderId="63" xfId="72" applyFont="1" applyBorder="1" applyAlignment="1">
      <alignment vertical="top"/>
      <protection/>
    </xf>
    <xf numFmtId="3" fontId="13" fillId="27" borderId="63" xfId="72" applyNumberFormat="1" applyFont="1" applyFill="1" applyBorder="1" applyAlignment="1">
      <alignment horizontal="center" vertical="top"/>
      <protection/>
    </xf>
    <xf numFmtId="42" fontId="13" fillId="27" borderId="63" xfId="72" applyNumberFormat="1" applyFont="1" applyFill="1" applyBorder="1" applyAlignment="1">
      <alignment horizontal="center" vertical="top"/>
      <protection/>
    </xf>
    <xf numFmtId="3" fontId="13" fillId="28" borderId="63" xfId="72" applyNumberFormat="1" applyFont="1" applyFill="1" applyBorder="1" applyAlignment="1">
      <alignment horizontal="center" vertical="top"/>
      <protection/>
    </xf>
    <xf numFmtId="42" fontId="13" fillId="28" borderId="63" xfId="72" applyNumberFormat="1" applyFont="1" applyFill="1" applyBorder="1" applyAlignment="1">
      <alignment horizontal="center" vertical="top"/>
      <protection/>
    </xf>
    <xf numFmtId="42" fontId="51" fillId="29" borderId="63" xfId="72" applyNumberFormat="1" applyFont="1" applyFill="1" applyBorder="1" applyAlignment="1">
      <alignment vertical="top"/>
      <protection/>
    </xf>
    <xf numFmtId="0" fontId="41" fillId="5" borderId="63" xfId="72" applyFill="1" applyBorder="1" applyAlignment="1">
      <alignment vertical="top" wrapText="1"/>
      <protection/>
    </xf>
    <xf numFmtId="0" fontId="41" fillId="0" borderId="0" xfId="72" applyAlignment="1">
      <alignment vertical="top"/>
      <protection/>
    </xf>
    <xf numFmtId="0" fontId="13" fillId="0" borderId="63" xfId="72" applyFont="1" applyBorder="1">
      <alignment/>
      <protection/>
    </xf>
    <xf numFmtId="0" fontId="13" fillId="20" borderId="16" xfId="72" applyFont="1" applyFill="1" applyBorder="1">
      <alignment/>
      <protection/>
    </xf>
    <xf numFmtId="42" fontId="13" fillId="27" borderId="63" xfId="72" applyNumberFormat="1" applyFont="1" applyFill="1" applyBorder="1" applyAlignment="1">
      <alignment horizontal="center"/>
      <protection/>
    </xf>
    <xf numFmtId="0" fontId="12" fillId="0" borderId="63" xfId="72" applyFont="1" applyBorder="1">
      <alignment/>
      <protection/>
    </xf>
    <xf numFmtId="42" fontId="51" fillId="29" borderId="63" xfId="72" applyNumberFormat="1" applyFont="1" applyFill="1" applyBorder="1">
      <alignment/>
      <protection/>
    </xf>
    <xf numFmtId="168" fontId="41" fillId="27" borderId="63" xfId="72" applyNumberFormat="1" applyFill="1" applyBorder="1" applyAlignment="1">
      <alignment horizontal="center"/>
      <protection/>
    </xf>
    <xf numFmtId="0" fontId="41" fillId="27" borderId="63" xfId="72" applyFill="1" applyBorder="1" applyAlignment="1">
      <alignment horizontal="center"/>
      <protection/>
    </xf>
    <xf numFmtId="168" fontId="41" fillId="28" borderId="63" xfId="72" applyNumberFormat="1" applyFill="1" applyBorder="1" applyAlignment="1">
      <alignment horizontal="center"/>
      <protection/>
    </xf>
    <xf numFmtId="3" fontId="41" fillId="28" borderId="63" xfId="72" applyNumberFormat="1" applyFill="1" applyBorder="1" applyAlignment="1">
      <alignment horizontal="center"/>
      <protection/>
    </xf>
    <xf numFmtId="0" fontId="41" fillId="0" borderId="63" xfId="72" applyFont="1" applyBorder="1">
      <alignment/>
      <protection/>
    </xf>
    <xf numFmtId="0" fontId="54" fillId="0" borderId="63" xfId="72" applyFont="1" applyBorder="1">
      <alignment/>
      <protection/>
    </xf>
    <xf numFmtId="0" fontId="51" fillId="0" borderId="63" xfId="72" applyFont="1" applyBorder="1">
      <alignment/>
      <protection/>
    </xf>
    <xf numFmtId="42" fontId="13" fillId="28" borderId="63" xfId="72" applyNumberFormat="1" applyFont="1" applyFill="1" applyBorder="1" applyAlignment="1">
      <alignment horizontal="center"/>
      <protection/>
    </xf>
    <xf numFmtId="0" fontId="52" fillId="0" borderId="30" xfId="72" applyFont="1" applyBorder="1">
      <alignment/>
      <protection/>
    </xf>
    <xf numFmtId="0" fontId="51" fillId="20" borderId="63" xfId="72" applyFont="1" applyFill="1" applyBorder="1">
      <alignment/>
      <protection/>
    </xf>
    <xf numFmtId="168" fontId="41" fillId="29" borderId="63" xfId="72" applyNumberFormat="1" applyFill="1" applyBorder="1">
      <alignment/>
      <protection/>
    </xf>
    <xf numFmtId="42" fontId="41" fillId="29" borderId="63" xfId="72" applyNumberFormat="1" applyFill="1" applyBorder="1">
      <alignment/>
      <protection/>
    </xf>
    <xf numFmtId="168" fontId="13" fillId="27" borderId="63" xfId="72" applyNumberFormat="1" applyFont="1" applyFill="1" applyBorder="1" applyAlignment="1">
      <alignment horizontal="center"/>
      <protection/>
    </xf>
    <xf numFmtId="168" fontId="13" fillId="28" borderId="63" xfId="72" applyNumberFormat="1" applyFont="1" applyFill="1" applyBorder="1" applyAlignment="1">
      <alignment horizontal="center"/>
      <protection/>
    </xf>
    <xf numFmtId="168" fontId="41" fillId="5" borderId="63" xfId="72" applyNumberFormat="1" applyFill="1" applyBorder="1">
      <alignment/>
      <protection/>
    </xf>
    <xf numFmtId="0" fontId="51" fillId="0" borderId="27" xfId="72" applyFont="1" applyBorder="1">
      <alignment/>
      <protection/>
    </xf>
    <xf numFmtId="168" fontId="41" fillId="27" borderId="27" xfId="72" applyNumberFormat="1" applyFill="1" applyBorder="1" applyAlignment="1">
      <alignment horizontal="center"/>
      <protection/>
    </xf>
    <xf numFmtId="0" fontId="41" fillId="27" borderId="27" xfId="72" applyFill="1" applyBorder="1" applyAlignment="1">
      <alignment horizontal="center"/>
      <protection/>
    </xf>
    <xf numFmtId="42" fontId="13" fillId="27" borderId="27" xfId="72" applyNumberFormat="1" applyFont="1" applyFill="1" applyBorder="1" applyAlignment="1">
      <alignment horizontal="center"/>
      <protection/>
    </xf>
    <xf numFmtId="168" fontId="41" fillId="28" borderId="27" xfId="72" applyNumberFormat="1" applyFill="1" applyBorder="1" applyAlignment="1">
      <alignment horizontal="center"/>
      <protection/>
    </xf>
    <xf numFmtId="3" fontId="41" fillId="28" borderId="27" xfId="72" applyNumberFormat="1" applyFill="1" applyBorder="1" applyAlignment="1">
      <alignment horizontal="center"/>
      <protection/>
    </xf>
    <xf numFmtId="42" fontId="13" fillId="28" borderId="27" xfId="72" applyNumberFormat="1" applyFont="1" applyFill="1" applyBorder="1" applyAlignment="1">
      <alignment horizontal="center"/>
      <protection/>
    </xf>
    <xf numFmtId="42" fontId="55" fillId="29" borderId="27" xfId="72" applyNumberFormat="1" applyFont="1" applyFill="1" applyBorder="1">
      <alignment/>
      <protection/>
    </xf>
    <xf numFmtId="0" fontId="41" fillId="0" borderId="0" xfId="72" applyAlignment="1">
      <alignment horizontal="left" wrapText="1"/>
      <protection/>
    </xf>
    <xf numFmtId="0" fontId="13" fillId="27" borderId="0" xfId="72" applyFont="1" applyFill="1" applyBorder="1" applyAlignment="1">
      <alignment horizontal="center"/>
      <protection/>
    </xf>
    <xf numFmtId="0" fontId="13" fillId="27" borderId="67" xfId="72" applyFont="1" applyFill="1" applyBorder="1" applyAlignment="1">
      <alignment horizontal="center"/>
      <protection/>
    </xf>
    <xf numFmtId="0" fontId="13" fillId="28" borderId="28" xfId="72" applyFont="1" applyFill="1" applyBorder="1" applyAlignment="1">
      <alignment horizontal="center"/>
      <protection/>
    </xf>
    <xf numFmtId="0" fontId="13" fillId="28" borderId="0" xfId="72" applyFont="1" applyFill="1" applyBorder="1" applyAlignment="1">
      <alignment horizontal="center"/>
      <protection/>
    </xf>
    <xf numFmtId="0" fontId="13" fillId="28" borderId="67" xfId="72" applyFont="1" applyFill="1" applyBorder="1" applyAlignment="1">
      <alignment horizontal="center"/>
      <protection/>
    </xf>
    <xf numFmtId="17" fontId="13" fillId="28" borderId="28" xfId="72" applyNumberFormat="1" applyFont="1" applyFill="1" applyBorder="1" applyAlignment="1">
      <alignment horizontal="center"/>
      <protection/>
    </xf>
    <xf numFmtId="17" fontId="13" fillId="28" borderId="0" xfId="72" applyNumberFormat="1" applyFont="1" applyFill="1" applyBorder="1" applyAlignment="1">
      <alignment horizontal="center"/>
      <protection/>
    </xf>
    <xf numFmtId="17" fontId="13" fillId="28" borderId="67" xfId="72" applyNumberFormat="1" applyFont="1" applyFill="1" applyBorder="1" applyAlignment="1">
      <alignment horizontal="center"/>
      <protection/>
    </xf>
    <xf numFmtId="0" fontId="30" fillId="25" borderId="68" xfId="0" applyFont="1" applyFill="1" applyBorder="1" applyAlignment="1">
      <alignment horizontal="center"/>
    </xf>
    <xf numFmtId="0" fontId="0" fillId="0" borderId="56" xfId="0" applyBorder="1" applyAlignment="1">
      <alignment horizontal="center"/>
    </xf>
    <xf numFmtId="0" fontId="30" fillId="25" borderId="0" xfId="0" applyFont="1" applyFill="1" applyBorder="1" applyAlignment="1">
      <alignment horizontal="center"/>
    </xf>
    <xf numFmtId="0" fontId="0" fillId="0" borderId="0" xfId="0" applyAlignment="1">
      <alignment/>
    </xf>
    <xf numFmtId="0" fontId="30" fillId="25" borderId="58" xfId="0" applyFont="1" applyFill="1" applyBorder="1" applyAlignment="1">
      <alignment horizontal="center"/>
    </xf>
    <xf numFmtId="0" fontId="0" fillId="0" borderId="58" xfId="0" applyBorder="1" applyAlignment="1">
      <alignment horizontal="center"/>
    </xf>
    <xf numFmtId="0" fontId="37" fillId="30" borderId="0" xfId="0" applyFont="1" applyFill="1" applyAlignment="1">
      <alignment horizontal="center"/>
    </xf>
    <xf numFmtId="0" fontId="0" fillId="30" borderId="0" xfId="0" applyFill="1" applyAlignment="1">
      <alignment horizontal="center"/>
    </xf>
    <xf numFmtId="0" fontId="0" fillId="30" borderId="0" xfId="0" applyFill="1" applyAlignment="1">
      <alignment/>
    </xf>
    <xf numFmtId="0" fontId="11" fillId="24" borderId="37" xfId="0" applyFont="1" applyFill="1" applyBorder="1" applyAlignment="1">
      <alignment/>
    </xf>
    <xf numFmtId="0" fontId="11" fillId="24" borderId="10" xfId="0" applyFont="1" applyFill="1" applyBorder="1" applyAlignment="1">
      <alignment/>
    </xf>
  </cellXfs>
  <cellStyles count="6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erekening" xfId="40"/>
    <cellStyle name="Calculation" xfId="41"/>
    <cellStyle name="Check Cell" xfId="42"/>
    <cellStyle name="Controlecel" xfId="43"/>
    <cellStyle name="Explanatory Text" xfId="44"/>
    <cellStyle name="Gekoppelde cel" xfId="45"/>
    <cellStyle name="Followed Hyperlink" xfId="46"/>
    <cellStyle name="Goed" xfId="47"/>
    <cellStyle name="Good" xfId="48"/>
    <cellStyle name="Heading 1" xfId="49"/>
    <cellStyle name="Heading 2" xfId="50"/>
    <cellStyle name="Heading 3" xfId="51"/>
    <cellStyle name="Heading 4" xfId="52"/>
    <cellStyle name="Hyperlink" xfId="53"/>
    <cellStyle name="Input" xfId="54"/>
    <cellStyle name="Invoer" xfId="55"/>
    <cellStyle name="Comma" xfId="56"/>
    <cellStyle name="Comma [0]" xfId="57"/>
    <cellStyle name="Kop 1" xfId="58"/>
    <cellStyle name="Kop 2" xfId="59"/>
    <cellStyle name="Kop 3" xfId="60"/>
    <cellStyle name="Kop 4" xfId="61"/>
    <cellStyle name="Linked Cell" xfId="62"/>
    <cellStyle name="Neutraal" xfId="63"/>
    <cellStyle name="Neutral" xfId="64"/>
    <cellStyle name="Note" xfId="65"/>
    <cellStyle name="Notitie" xfId="66"/>
    <cellStyle name="Ongeldig" xfId="67"/>
    <cellStyle name="Output" xfId="68"/>
    <cellStyle name="Percent" xfId="69"/>
    <cellStyle name="Standaard_cash flow format ORET" xfId="70"/>
    <cellStyle name="Standaard_ORIO financing table for project summary" xfId="71"/>
    <cellStyle name="Standaard_Preliminary Budget vs Final Budget adjustments" xfId="72"/>
    <cellStyle name="Titel" xfId="73"/>
    <cellStyle name="Title" xfId="74"/>
    <cellStyle name="Totaal" xfId="75"/>
    <cellStyle name="Total" xfId="76"/>
    <cellStyle name="Uitvoer" xfId="77"/>
    <cellStyle name="Currency" xfId="78"/>
    <cellStyle name="Currency [0]" xfId="79"/>
    <cellStyle name="Verklarende tekst" xfId="80"/>
    <cellStyle name="Waarschuwingstekst" xfId="81"/>
    <cellStyle name="Warning Text" xfId="8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15</xdr:row>
      <xdr:rowOff>133350</xdr:rowOff>
    </xdr:from>
    <xdr:to>
      <xdr:col>11</xdr:col>
      <xdr:colOff>666750</xdr:colOff>
      <xdr:row>32</xdr:row>
      <xdr:rowOff>95250</xdr:rowOff>
    </xdr:to>
    <xdr:sp>
      <xdr:nvSpPr>
        <xdr:cNvPr id="1" name="AutoShape 4"/>
        <xdr:cNvSpPr>
          <a:spLocks/>
        </xdr:cNvSpPr>
      </xdr:nvSpPr>
      <xdr:spPr>
        <a:xfrm rot="20645504">
          <a:off x="1285875" y="2571750"/>
          <a:ext cx="8543925" cy="2714625"/>
        </a:xfrm>
        <a:prstGeom prst="rect"/>
        <a:noFill/>
      </xdr:spPr>
      <xdr:txBody>
        <a:bodyPr fromWordArt="1" wrap="none">
          <a:prstTxWarp prst="textPlain"/>
        </a:bodyPr>
        <a:p>
          <a:pPr algn="ctr"/>
          <a:r>
            <a:rPr sz="3600" kern="10" spc="0">
              <a:ln w="6350" cmpd="sng">
                <a:solidFill>
                  <a:srgbClr val="333333"/>
                </a:solidFill>
                <a:headEnd type="none"/>
                <a:tailEnd type="none"/>
              </a:ln>
              <a:solidFill>
                <a:srgbClr val="969696">
                  <a:alpha val="20000"/>
                </a:srgbClr>
              </a:solidFill>
              <a:latin typeface="Arial Black"/>
              <a:cs typeface="Arial Black"/>
            </a:rPr>
            <a:t>EXAMPLE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6</xdr:row>
      <xdr:rowOff>238125</xdr:rowOff>
    </xdr:from>
    <xdr:to>
      <xdr:col>10</xdr:col>
      <xdr:colOff>657225</xdr:colOff>
      <xdr:row>13</xdr:row>
      <xdr:rowOff>457200</xdr:rowOff>
    </xdr:to>
    <xdr:sp>
      <xdr:nvSpPr>
        <xdr:cNvPr id="1" name="AutoShape 1"/>
        <xdr:cNvSpPr>
          <a:spLocks/>
        </xdr:cNvSpPr>
      </xdr:nvSpPr>
      <xdr:spPr>
        <a:xfrm rot="20645504">
          <a:off x="409575" y="1790700"/>
          <a:ext cx="8543925" cy="2714625"/>
        </a:xfrm>
        <a:prstGeom prst="rect"/>
        <a:noFill/>
      </xdr:spPr>
      <xdr:txBody>
        <a:bodyPr fromWordArt="1" wrap="none">
          <a:prstTxWarp prst="textPlain"/>
        </a:bodyPr>
        <a:p>
          <a:pPr algn="ctr"/>
          <a:r>
            <a:rPr sz="3600" kern="10" spc="0">
              <a:ln w="6350" cmpd="sng">
                <a:solidFill>
                  <a:srgbClr val="C0C0C0"/>
                </a:solidFill>
                <a:headEnd type="none"/>
                <a:tailEnd type="none"/>
              </a:ln>
              <a:solidFill>
                <a:srgbClr val="969696">
                  <a:alpha val="20000"/>
                </a:srgbClr>
              </a:solidFill>
              <a:latin typeface="Arial Black"/>
              <a:cs typeface="Arial Black"/>
            </a:rPr>
            <a:t>EXAMPLE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whaleshark\intranetintern\TD\ORIO\Kennis\Financieel\cash%20flow%20format%20ORE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ssump."/>
      <sheetName val="cIRR"/>
      <sheetName val="fIRR "/>
      <sheetName val="eIRR"/>
    </sheetNames>
    <sheetDataSet>
      <sheetData sheetId="0">
        <row r="8">
          <cell r="B8" t="str">
            <v>xx 1000</v>
          </cell>
        </row>
        <row r="37">
          <cell r="C37">
            <v>0.04229636898920511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9"/>
    <pageSetUpPr fitToPage="1"/>
  </sheetPr>
  <dimension ref="A1:A14"/>
  <sheetViews>
    <sheetView showGridLines="0" workbookViewId="0" topLeftCell="A1">
      <selection activeCell="A1" sqref="A1"/>
    </sheetView>
  </sheetViews>
  <sheetFormatPr defaultColWidth="9.140625" defaultRowHeight="12.75"/>
  <cols>
    <col min="1" max="1" width="155.8515625" style="0" bestFit="1" customWidth="1"/>
  </cols>
  <sheetData>
    <row r="1" ht="30">
      <c r="A1" s="181" t="s">
        <v>130</v>
      </c>
    </row>
    <row r="2" ht="12.75">
      <c r="A2" s="182"/>
    </row>
    <row r="3" ht="12.75">
      <c r="A3" s="183" t="s">
        <v>65</v>
      </c>
    </row>
    <row r="4" ht="12.75">
      <c r="A4" s="184" t="s">
        <v>168</v>
      </c>
    </row>
    <row r="5" ht="12.75">
      <c r="A5" s="185"/>
    </row>
    <row r="6" ht="25.5">
      <c r="A6" s="186" t="s">
        <v>250</v>
      </c>
    </row>
    <row r="7" ht="25.5">
      <c r="A7" s="187" t="s">
        <v>192</v>
      </c>
    </row>
    <row r="8" ht="12.75">
      <c r="A8" s="178"/>
    </row>
    <row r="9" ht="12.75">
      <c r="A9" s="178"/>
    </row>
    <row r="10" ht="12.75">
      <c r="A10" s="178"/>
    </row>
    <row r="11" ht="12.75">
      <c r="A11" s="178"/>
    </row>
    <row r="12" ht="12.75">
      <c r="A12" s="178"/>
    </row>
    <row r="13" ht="12.75">
      <c r="A13" s="176"/>
    </row>
    <row r="14" ht="12.75">
      <c r="A14" s="176"/>
    </row>
  </sheetData>
  <printOptions/>
  <pageMargins left="0.75" right="0.75" top="1" bottom="1" header="0.5" footer="0.5"/>
  <pageSetup fitToHeight="1" fitToWidth="1" horizontalDpi="600" verticalDpi="600" orientation="landscape" paperSize="9" scale="75"/>
</worksheet>
</file>

<file path=xl/worksheets/sheet10.xml><?xml version="1.0" encoding="utf-8"?>
<worksheet xmlns="http://schemas.openxmlformats.org/spreadsheetml/2006/main" xmlns:r="http://schemas.openxmlformats.org/officeDocument/2006/relationships">
  <sheetPr transitionEvaluation="1">
    <tabColor indexed="10"/>
    <pageSetUpPr fitToPage="1"/>
  </sheetPr>
  <dimension ref="A1:S64"/>
  <sheetViews>
    <sheetView showGridLines="0" workbookViewId="0" topLeftCell="A1">
      <selection activeCell="A64" sqref="A64"/>
    </sheetView>
  </sheetViews>
  <sheetFormatPr defaultColWidth="12.57421875" defaultRowHeight="12.75"/>
  <cols>
    <col min="1" max="1" width="43.421875" style="136" customWidth="1"/>
    <col min="2" max="16384" width="12.57421875" style="136" customWidth="1"/>
  </cols>
  <sheetData>
    <row r="1" ht="15.75">
      <c r="A1" s="135" t="s">
        <v>211</v>
      </c>
    </row>
    <row r="2" ht="15.75">
      <c r="A2" s="135"/>
    </row>
    <row r="4" ht="12.75">
      <c r="A4" s="137" t="s">
        <v>31</v>
      </c>
    </row>
    <row r="5" ht="12.75">
      <c r="A5" s="137" t="s">
        <v>213</v>
      </c>
    </row>
    <row r="6" spans="1:14" s="137" customFormat="1" ht="12.75">
      <c r="A6" s="151" t="s">
        <v>212</v>
      </c>
      <c r="B6" s="152">
        <v>0</v>
      </c>
      <c r="C6" s="152">
        <v>1</v>
      </c>
      <c r="D6" s="152">
        <v>2</v>
      </c>
      <c r="E6" s="152">
        <v>3</v>
      </c>
      <c r="F6" s="152">
        <v>4</v>
      </c>
      <c r="G6" s="152">
        <v>5</v>
      </c>
      <c r="H6" s="152">
        <v>6</v>
      </c>
      <c r="I6" s="152">
        <v>7</v>
      </c>
      <c r="J6" s="152">
        <v>8</v>
      </c>
      <c r="K6" s="152">
        <v>9</v>
      </c>
      <c r="L6" s="152">
        <v>10</v>
      </c>
      <c r="M6" s="152">
        <v>11</v>
      </c>
      <c r="N6" s="152">
        <v>12</v>
      </c>
    </row>
    <row r="7" spans="1:14" s="137" customFormat="1" ht="12.75">
      <c r="A7" s="165" t="s">
        <v>159</v>
      </c>
      <c r="B7" s="152"/>
      <c r="C7" s="152"/>
      <c r="D7" s="152"/>
      <c r="E7" s="152"/>
      <c r="F7" s="152"/>
      <c r="G7" s="152"/>
      <c r="H7" s="152"/>
      <c r="I7" s="152"/>
      <c r="J7" s="152"/>
      <c r="K7" s="152"/>
      <c r="L7" s="152"/>
      <c r="M7" s="152"/>
      <c r="N7" s="152"/>
    </row>
    <row r="8" spans="1:14" ht="12.75">
      <c r="A8" s="165" t="s">
        <v>11</v>
      </c>
      <c r="B8" s="154"/>
      <c r="C8" s="154"/>
      <c r="D8" s="154"/>
      <c r="E8" s="154"/>
      <c r="F8" s="154"/>
      <c r="G8" s="154"/>
      <c r="H8" s="154"/>
      <c r="I8" s="154"/>
      <c r="J8" s="154"/>
      <c r="K8" s="154"/>
      <c r="L8" s="154"/>
      <c r="M8" s="154"/>
      <c r="N8" s="154"/>
    </row>
    <row r="9" spans="1:14" ht="12.75">
      <c r="A9" s="165"/>
      <c r="B9" s="154"/>
      <c r="C9" s="154"/>
      <c r="D9" s="154"/>
      <c r="E9" s="154"/>
      <c r="F9" s="154"/>
      <c r="G9" s="154"/>
      <c r="H9" s="154"/>
      <c r="I9" s="154"/>
      <c r="J9" s="154"/>
      <c r="K9" s="154"/>
      <c r="L9" s="154"/>
      <c r="M9" s="154"/>
      <c r="N9" s="154"/>
    </row>
    <row r="10" spans="1:14" ht="12.75">
      <c r="A10" s="165" t="s">
        <v>160</v>
      </c>
      <c r="B10" s="154"/>
      <c r="C10" s="154"/>
      <c r="D10" s="154"/>
      <c r="E10" s="154"/>
      <c r="F10" s="154"/>
      <c r="G10" s="154"/>
      <c r="H10" s="154"/>
      <c r="I10" s="154"/>
      <c r="J10" s="154"/>
      <c r="K10" s="154"/>
      <c r="L10" s="154"/>
      <c r="M10" s="154"/>
      <c r="N10" s="154"/>
    </row>
    <row r="11" spans="1:14" ht="12.75">
      <c r="A11" s="165" t="s">
        <v>9</v>
      </c>
      <c r="B11" s="154"/>
      <c r="C11" s="154"/>
      <c r="D11" s="154"/>
      <c r="E11" s="154"/>
      <c r="F11" s="154"/>
      <c r="G11" s="154"/>
      <c r="H11" s="154"/>
      <c r="I11" s="154"/>
      <c r="J11" s="154"/>
      <c r="K11" s="154"/>
      <c r="L11" s="154"/>
      <c r="M11" s="154"/>
      <c r="N11" s="154"/>
    </row>
    <row r="12" spans="1:14" ht="12.75">
      <c r="A12" s="165" t="s">
        <v>8</v>
      </c>
      <c r="B12" s="154"/>
      <c r="C12" s="154"/>
      <c r="D12" s="154"/>
      <c r="E12" s="154"/>
      <c r="F12" s="154"/>
      <c r="G12" s="154"/>
      <c r="H12" s="154"/>
      <c r="I12" s="154"/>
      <c r="J12" s="154"/>
      <c r="K12" s="154"/>
      <c r="L12" s="154"/>
      <c r="M12" s="154"/>
      <c r="N12" s="154"/>
    </row>
    <row r="13" spans="1:14" ht="12.75">
      <c r="A13" s="165" t="s">
        <v>10</v>
      </c>
      <c r="B13" s="154"/>
      <c r="C13" s="154"/>
      <c r="D13" s="154"/>
      <c r="E13" s="154"/>
      <c r="F13" s="154"/>
      <c r="G13" s="154"/>
      <c r="H13" s="154"/>
      <c r="I13" s="154"/>
      <c r="J13" s="154"/>
      <c r="K13" s="154"/>
      <c r="L13" s="154"/>
      <c r="M13" s="154"/>
      <c r="N13" s="154"/>
    </row>
    <row r="14" spans="1:14" ht="12.75">
      <c r="A14" s="165"/>
      <c r="B14" s="154"/>
      <c r="C14" s="154"/>
      <c r="D14" s="154"/>
      <c r="E14" s="154"/>
      <c r="F14" s="154"/>
      <c r="G14" s="154"/>
      <c r="H14" s="154"/>
      <c r="I14" s="154"/>
      <c r="J14" s="154"/>
      <c r="K14" s="154"/>
      <c r="L14" s="154"/>
      <c r="M14" s="154"/>
      <c r="N14" s="154"/>
    </row>
    <row r="15" spans="1:14" ht="12.75">
      <c r="A15" s="165" t="s">
        <v>235</v>
      </c>
      <c r="B15" s="154"/>
      <c r="C15" s="154"/>
      <c r="D15" s="154"/>
      <c r="E15" s="154"/>
      <c r="F15" s="154"/>
      <c r="G15" s="154"/>
      <c r="H15" s="154"/>
      <c r="I15" s="154"/>
      <c r="J15" s="154"/>
      <c r="K15" s="154"/>
      <c r="L15" s="154"/>
      <c r="M15" s="154"/>
      <c r="N15" s="154"/>
    </row>
    <row r="16" spans="1:14" ht="12.75">
      <c r="A16" s="166" t="s">
        <v>236</v>
      </c>
      <c r="B16" s="153"/>
      <c r="C16" s="154"/>
      <c r="D16" s="154"/>
      <c r="E16" s="154"/>
      <c r="F16" s="154"/>
      <c r="G16" s="154"/>
      <c r="H16" s="154"/>
      <c r="I16" s="154"/>
      <c r="J16" s="154"/>
      <c r="K16" s="154"/>
      <c r="L16" s="154"/>
      <c r="M16" s="154"/>
      <c r="N16" s="154"/>
    </row>
    <row r="17" spans="1:14" ht="12.75">
      <c r="A17" s="165" t="s">
        <v>237</v>
      </c>
      <c r="B17" s="154"/>
      <c r="C17" s="154"/>
      <c r="D17" s="154"/>
      <c r="E17" s="154"/>
      <c r="F17" s="154"/>
      <c r="G17" s="154"/>
      <c r="H17" s="154"/>
      <c r="I17" s="154"/>
      <c r="J17" s="154"/>
      <c r="K17" s="154"/>
      <c r="L17" s="154"/>
      <c r="M17" s="154"/>
      <c r="N17" s="154"/>
    </row>
    <row r="18" spans="1:14" ht="12.75">
      <c r="A18" s="165" t="s">
        <v>18</v>
      </c>
      <c r="B18" s="154"/>
      <c r="C18" s="154"/>
      <c r="D18" s="154"/>
      <c r="E18" s="154"/>
      <c r="F18" s="154"/>
      <c r="G18" s="154"/>
      <c r="H18" s="154"/>
      <c r="I18" s="154"/>
      <c r="J18" s="154"/>
      <c r="K18" s="154"/>
      <c r="L18" s="154"/>
      <c r="M18" s="154"/>
      <c r="N18" s="154"/>
    </row>
    <row r="19" spans="1:14" ht="12.75">
      <c r="A19" s="165"/>
      <c r="B19" s="154"/>
      <c r="C19" s="154"/>
      <c r="D19" s="154"/>
      <c r="E19" s="154"/>
      <c r="F19" s="154"/>
      <c r="G19" s="154"/>
      <c r="H19" s="154"/>
      <c r="I19" s="154"/>
      <c r="J19" s="154"/>
      <c r="K19" s="154"/>
      <c r="L19" s="154"/>
      <c r="M19" s="154"/>
      <c r="N19" s="154"/>
    </row>
    <row r="20" spans="1:14" ht="15.75">
      <c r="A20" s="166" t="s">
        <v>153</v>
      </c>
      <c r="B20" s="156"/>
      <c r="C20" s="154"/>
      <c r="D20" s="154"/>
      <c r="E20" s="154"/>
      <c r="F20" s="154"/>
      <c r="G20" s="154"/>
      <c r="H20" s="154"/>
      <c r="I20" s="154"/>
      <c r="J20" s="154"/>
      <c r="K20" s="154"/>
      <c r="L20" s="154"/>
      <c r="M20" s="154"/>
      <c r="N20" s="154"/>
    </row>
    <row r="21" spans="1:14" ht="15.75">
      <c r="A21" s="166"/>
      <c r="B21" s="156"/>
      <c r="C21" s="154"/>
      <c r="D21" s="154"/>
      <c r="E21" s="154"/>
      <c r="F21" s="154"/>
      <c r="G21" s="154"/>
      <c r="H21" s="154"/>
      <c r="I21" s="154"/>
      <c r="J21" s="154"/>
      <c r="K21" s="154"/>
      <c r="L21" s="154"/>
      <c r="M21" s="154"/>
      <c r="N21" s="154"/>
    </row>
    <row r="22" spans="1:14" ht="12.75">
      <c r="A22" s="166" t="s">
        <v>154</v>
      </c>
      <c r="B22" s="154"/>
      <c r="C22" s="154"/>
      <c r="D22" s="154"/>
      <c r="E22" s="154"/>
      <c r="F22" s="154"/>
      <c r="G22" s="154"/>
      <c r="H22" s="154"/>
      <c r="I22" s="154"/>
      <c r="J22" s="154"/>
      <c r="K22" s="154"/>
      <c r="L22" s="154"/>
      <c r="M22" s="154"/>
      <c r="N22" s="154"/>
    </row>
    <row r="23" spans="1:14" ht="12.75">
      <c r="A23" s="166" t="s">
        <v>155</v>
      </c>
      <c r="B23" s="154"/>
      <c r="C23" s="154"/>
      <c r="D23" s="154"/>
      <c r="E23" s="154"/>
      <c r="F23" s="154"/>
      <c r="G23" s="154"/>
      <c r="H23" s="154"/>
      <c r="I23" s="154"/>
      <c r="J23" s="154"/>
      <c r="K23" s="154"/>
      <c r="L23" s="154"/>
      <c r="M23" s="154"/>
      <c r="N23" s="154"/>
    </row>
    <row r="24" spans="1:14" ht="12.75">
      <c r="A24" s="166" t="s">
        <v>156</v>
      </c>
      <c r="B24" s="154"/>
      <c r="C24" s="154"/>
      <c r="D24" s="154"/>
      <c r="E24" s="154"/>
      <c r="F24" s="154"/>
      <c r="G24" s="154"/>
      <c r="H24" s="154"/>
      <c r="I24" s="154"/>
      <c r="J24" s="154"/>
      <c r="K24" s="154"/>
      <c r="L24" s="154"/>
      <c r="M24" s="154"/>
      <c r="N24" s="154"/>
    </row>
    <row r="25" spans="1:14" ht="12.75">
      <c r="A25" s="165"/>
      <c r="B25" s="154"/>
      <c r="C25" s="154"/>
      <c r="D25" s="154"/>
      <c r="E25" s="154"/>
      <c r="F25" s="154"/>
      <c r="G25" s="154"/>
      <c r="H25" s="154"/>
      <c r="I25" s="154"/>
      <c r="J25" s="154"/>
      <c r="K25" s="154"/>
      <c r="L25" s="154"/>
      <c r="M25" s="154"/>
      <c r="N25" s="154"/>
    </row>
    <row r="26" spans="1:14" ht="12.75">
      <c r="A26" s="165" t="s">
        <v>29</v>
      </c>
      <c r="B26" s="154"/>
      <c r="C26" s="154"/>
      <c r="D26" s="154"/>
      <c r="E26" s="154"/>
      <c r="F26" s="154"/>
      <c r="G26" s="154"/>
      <c r="H26" s="154"/>
      <c r="I26" s="154"/>
      <c r="J26" s="154"/>
      <c r="K26" s="154"/>
      <c r="L26" s="154"/>
      <c r="M26" s="154"/>
      <c r="N26" s="154"/>
    </row>
    <row r="27" spans="2:14" s="158" customFormat="1" ht="12.75">
      <c r="B27" s="159"/>
      <c r="C27" s="159"/>
      <c r="D27" s="159"/>
      <c r="E27" s="159"/>
      <c r="F27" s="159"/>
      <c r="G27" s="159"/>
      <c r="H27" s="159"/>
      <c r="I27" s="159"/>
      <c r="J27" s="159"/>
      <c r="K27" s="159"/>
      <c r="L27" s="159"/>
      <c r="M27" s="159"/>
      <c r="N27" s="159"/>
    </row>
    <row r="28" spans="1:4" s="158" customFormat="1" ht="13.5" hidden="1" thickBot="1">
      <c r="A28" s="160" t="s">
        <v>234</v>
      </c>
      <c r="B28" s="160"/>
      <c r="C28" s="160"/>
      <c r="D28" s="160"/>
    </row>
    <row r="29" spans="1:4" s="158" customFormat="1" ht="13.5" hidden="1" thickBot="1">
      <c r="A29" s="161" t="s">
        <v>157</v>
      </c>
      <c r="B29" s="164"/>
      <c r="C29" s="161" t="s">
        <v>158</v>
      </c>
      <c r="D29" s="160"/>
    </row>
    <row r="30" spans="1:4" s="158" customFormat="1" ht="12.75" hidden="1">
      <c r="A30" s="161"/>
      <c r="B30" s="162"/>
      <c r="C30" s="161"/>
      <c r="D30" s="160"/>
    </row>
    <row r="31" s="158" customFormat="1" ht="12.75" hidden="1"/>
    <row r="32" s="158" customFormat="1" ht="12.75">
      <c r="A32" s="160" t="s">
        <v>32</v>
      </c>
    </row>
    <row r="33" s="158" customFormat="1" ht="12.75">
      <c r="A33" s="137" t="s">
        <v>213</v>
      </c>
    </row>
    <row r="34" spans="1:14" ht="12.75">
      <c r="A34" s="151" t="s">
        <v>212</v>
      </c>
      <c r="B34" s="152">
        <v>0</v>
      </c>
      <c r="C34" s="152">
        <v>1</v>
      </c>
      <c r="D34" s="152">
        <v>2</v>
      </c>
      <c r="E34" s="152">
        <v>3</v>
      </c>
      <c r="F34" s="152">
        <v>4</v>
      </c>
      <c r="G34" s="152">
        <v>5</v>
      </c>
      <c r="H34" s="152">
        <v>6</v>
      </c>
      <c r="I34" s="152">
        <v>7</v>
      </c>
      <c r="J34" s="152">
        <v>8</v>
      </c>
      <c r="K34" s="152">
        <v>9</v>
      </c>
      <c r="L34" s="152">
        <v>10</v>
      </c>
      <c r="M34" s="152">
        <v>11</v>
      </c>
      <c r="N34" s="152">
        <v>12</v>
      </c>
    </row>
    <row r="35" spans="1:14" ht="12.75">
      <c r="A35" s="153" t="s">
        <v>159</v>
      </c>
      <c r="B35" s="152"/>
      <c r="C35" s="152"/>
      <c r="D35" s="152"/>
      <c r="E35" s="152"/>
      <c r="F35" s="152"/>
      <c r="G35" s="152"/>
      <c r="H35" s="152"/>
      <c r="I35" s="152"/>
      <c r="J35" s="152"/>
      <c r="K35" s="152"/>
      <c r="L35" s="152"/>
      <c r="M35" s="152"/>
      <c r="N35" s="152"/>
    </row>
    <row r="36" spans="1:19" ht="12.75">
      <c r="A36" s="155" t="s">
        <v>60</v>
      </c>
      <c r="B36" s="154"/>
      <c r="C36" s="154"/>
      <c r="D36" s="154"/>
      <c r="E36" s="154"/>
      <c r="F36" s="154"/>
      <c r="G36" s="154"/>
      <c r="H36" s="154"/>
      <c r="I36" s="154"/>
      <c r="J36" s="154"/>
      <c r="K36" s="154"/>
      <c r="L36" s="154"/>
      <c r="M36" s="154"/>
      <c r="N36" s="154"/>
      <c r="O36" s="138"/>
      <c r="P36" s="138"/>
      <c r="Q36" s="138"/>
      <c r="R36" s="138"/>
      <c r="S36" s="138"/>
    </row>
    <row r="37" spans="1:19" ht="12.75">
      <c r="A37" s="155" t="s">
        <v>37</v>
      </c>
      <c r="B37" s="154"/>
      <c r="C37" s="154"/>
      <c r="D37" s="154"/>
      <c r="E37" s="154"/>
      <c r="F37" s="154"/>
      <c r="G37" s="154"/>
      <c r="H37" s="154"/>
      <c r="I37" s="154"/>
      <c r="J37" s="154"/>
      <c r="K37" s="154"/>
      <c r="L37" s="154"/>
      <c r="M37" s="154"/>
      <c r="N37" s="154"/>
      <c r="O37" s="138"/>
      <c r="P37" s="138"/>
      <c r="Q37" s="138"/>
      <c r="R37" s="138"/>
      <c r="S37" s="138"/>
    </row>
    <row r="38" spans="1:19" ht="12.75">
      <c r="A38" s="153"/>
      <c r="B38" s="154"/>
      <c r="C38" s="154"/>
      <c r="D38" s="154"/>
      <c r="E38" s="154"/>
      <c r="F38" s="154"/>
      <c r="G38" s="154"/>
      <c r="H38" s="154"/>
      <c r="I38" s="154"/>
      <c r="J38" s="154"/>
      <c r="K38" s="154"/>
      <c r="L38" s="154"/>
      <c r="M38" s="154"/>
      <c r="N38" s="154"/>
      <c r="O38" s="138"/>
      <c r="P38" s="138"/>
      <c r="Q38" s="138"/>
      <c r="R38" s="138"/>
      <c r="S38" s="138"/>
    </row>
    <row r="39" spans="1:19" ht="12.75">
      <c r="A39" s="155" t="s">
        <v>160</v>
      </c>
      <c r="B39" s="154"/>
      <c r="C39" s="154"/>
      <c r="D39" s="154"/>
      <c r="E39" s="154"/>
      <c r="F39" s="154"/>
      <c r="G39" s="154"/>
      <c r="H39" s="154"/>
      <c r="I39" s="154"/>
      <c r="J39" s="154"/>
      <c r="K39" s="154"/>
      <c r="L39" s="154"/>
      <c r="M39" s="154"/>
      <c r="N39" s="154"/>
      <c r="O39" s="138"/>
      <c r="P39" s="138"/>
      <c r="Q39" s="138"/>
      <c r="R39" s="138"/>
      <c r="S39" s="138"/>
    </row>
    <row r="40" spans="1:19" ht="12.75">
      <c r="A40" s="166" t="s">
        <v>12</v>
      </c>
      <c r="B40" s="154"/>
      <c r="C40" s="154"/>
      <c r="D40" s="154"/>
      <c r="E40" s="154"/>
      <c r="F40" s="154"/>
      <c r="G40" s="154"/>
      <c r="H40" s="154"/>
      <c r="I40" s="154"/>
      <c r="J40" s="154"/>
      <c r="K40" s="154"/>
      <c r="L40" s="154"/>
      <c r="M40" s="154"/>
      <c r="N40" s="154"/>
      <c r="O40" s="138"/>
      <c r="P40" s="138"/>
      <c r="Q40" s="138"/>
      <c r="R40" s="138"/>
      <c r="S40" s="138"/>
    </row>
    <row r="41" spans="1:19" ht="12.75">
      <c r="A41" s="155" t="s">
        <v>161</v>
      </c>
      <c r="B41" s="154"/>
      <c r="C41" s="154"/>
      <c r="D41" s="154"/>
      <c r="E41" s="154"/>
      <c r="F41" s="154"/>
      <c r="G41" s="154"/>
      <c r="H41" s="154"/>
      <c r="I41" s="154"/>
      <c r="J41" s="154"/>
      <c r="K41" s="154"/>
      <c r="L41" s="154"/>
      <c r="M41" s="154"/>
      <c r="N41" s="154"/>
      <c r="O41" s="138"/>
      <c r="P41" s="138"/>
      <c r="Q41" s="138"/>
      <c r="R41" s="138"/>
      <c r="S41" s="138"/>
    </row>
    <row r="42" spans="1:19" ht="12.75">
      <c r="A42" s="155" t="s">
        <v>39</v>
      </c>
      <c r="B42" s="154"/>
      <c r="C42" s="154"/>
      <c r="D42" s="154"/>
      <c r="E42" s="154"/>
      <c r="F42" s="154"/>
      <c r="G42" s="154"/>
      <c r="H42" s="154"/>
      <c r="I42" s="154"/>
      <c r="J42" s="154"/>
      <c r="K42" s="154"/>
      <c r="L42" s="154"/>
      <c r="M42" s="154"/>
      <c r="N42" s="154"/>
      <c r="O42" s="138"/>
      <c r="P42" s="138"/>
      <c r="Q42" s="138"/>
      <c r="R42" s="138"/>
      <c r="S42" s="138"/>
    </row>
    <row r="43" spans="1:19" ht="12.75">
      <c r="A43" s="155" t="s">
        <v>162</v>
      </c>
      <c r="B43" s="154"/>
      <c r="C43" s="154"/>
      <c r="D43" s="154"/>
      <c r="E43" s="154"/>
      <c r="F43" s="154"/>
      <c r="G43" s="154"/>
      <c r="H43" s="154"/>
      <c r="I43" s="154"/>
      <c r="J43" s="154"/>
      <c r="K43" s="154"/>
      <c r="L43" s="154"/>
      <c r="M43" s="154"/>
      <c r="N43" s="154"/>
      <c r="O43" s="138"/>
      <c r="P43" s="138"/>
      <c r="Q43" s="138"/>
      <c r="R43" s="138"/>
      <c r="S43" s="138"/>
    </row>
    <row r="44" spans="1:19" ht="12.75">
      <c r="A44" s="155" t="s">
        <v>41</v>
      </c>
      <c r="B44" s="154"/>
      <c r="C44" s="154"/>
      <c r="D44" s="154"/>
      <c r="E44" s="154"/>
      <c r="F44" s="154"/>
      <c r="G44" s="154"/>
      <c r="H44" s="154"/>
      <c r="I44" s="154"/>
      <c r="J44" s="154"/>
      <c r="K44" s="154"/>
      <c r="L44" s="154"/>
      <c r="M44" s="154"/>
      <c r="N44" s="154"/>
      <c r="O44" s="138"/>
      <c r="P44" s="138"/>
      <c r="Q44" s="138"/>
      <c r="R44" s="138"/>
      <c r="S44" s="138"/>
    </row>
    <row r="45" spans="1:19" ht="12.75">
      <c r="A45" s="153"/>
      <c r="B45" s="154"/>
      <c r="C45" s="154"/>
      <c r="D45" s="154"/>
      <c r="E45" s="154"/>
      <c r="F45" s="154"/>
      <c r="G45" s="154"/>
      <c r="H45" s="154"/>
      <c r="I45" s="154"/>
      <c r="J45" s="154"/>
      <c r="K45" s="154"/>
      <c r="L45" s="154"/>
      <c r="M45" s="154"/>
      <c r="N45" s="154"/>
      <c r="O45" s="138"/>
      <c r="P45" s="138"/>
      <c r="Q45" s="138"/>
      <c r="R45" s="138"/>
      <c r="S45" s="138"/>
    </row>
    <row r="46" spans="1:19" ht="12.75">
      <c r="A46" s="155" t="s">
        <v>163</v>
      </c>
      <c r="B46" s="154"/>
      <c r="C46" s="154"/>
      <c r="D46" s="154"/>
      <c r="E46" s="154"/>
      <c r="F46" s="154"/>
      <c r="G46" s="154"/>
      <c r="H46" s="154"/>
      <c r="I46" s="154"/>
      <c r="J46" s="154"/>
      <c r="K46" s="154"/>
      <c r="L46" s="154"/>
      <c r="M46" s="154"/>
      <c r="N46" s="154"/>
      <c r="O46" s="138"/>
      <c r="P46" s="138"/>
      <c r="Q46" s="138"/>
      <c r="R46" s="138"/>
      <c r="S46" s="138"/>
    </row>
    <row r="47" spans="1:19" ht="12.75">
      <c r="A47" s="155" t="s">
        <v>164</v>
      </c>
      <c r="B47" s="154"/>
      <c r="C47" s="154"/>
      <c r="D47" s="154"/>
      <c r="E47" s="154"/>
      <c r="F47" s="154"/>
      <c r="G47" s="154"/>
      <c r="H47" s="154"/>
      <c r="I47" s="154"/>
      <c r="J47" s="154"/>
      <c r="K47" s="154"/>
      <c r="L47" s="154"/>
      <c r="M47" s="154"/>
      <c r="N47" s="154"/>
      <c r="O47" s="138"/>
      <c r="P47" s="138"/>
      <c r="Q47" s="138"/>
      <c r="R47" s="138"/>
      <c r="S47" s="138"/>
    </row>
    <row r="48" spans="1:19" ht="12.75">
      <c r="A48" s="155" t="s">
        <v>162</v>
      </c>
      <c r="B48" s="154"/>
      <c r="C48" s="154"/>
      <c r="D48" s="154"/>
      <c r="E48" s="154"/>
      <c r="F48" s="154"/>
      <c r="G48" s="154"/>
      <c r="H48" s="154"/>
      <c r="I48" s="154"/>
      <c r="J48" s="154"/>
      <c r="K48" s="154"/>
      <c r="L48" s="154"/>
      <c r="M48" s="154"/>
      <c r="N48" s="154"/>
      <c r="O48" s="138"/>
      <c r="P48" s="138"/>
      <c r="Q48" s="138"/>
      <c r="R48" s="138"/>
      <c r="S48" s="138"/>
    </row>
    <row r="49" spans="1:19" ht="12.75">
      <c r="A49" s="155" t="s">
        <v>214</v>
      </c>
      <c r="B49" s="154"/>
      <c r="C49" s="154"/>
      <c r="D49" s="154"/>
      <c r="E49" s="154"/>
      <c r="F49" s="154"/>
      <c r="G49" s="154"/>
      <c r="H49" s="154"/>
      <c r="I49" s="154"/>
      <c r="J49" s="154"/>
      <c r="K49" s="154"/>
      <c r="L49" s="154"/>
      <c r="M49" s="154"/>
      <c r="N49" s="154"/>
      <c r="O49" s="138"/>
      <c r="P49" s="138"/>
      <c r="Q49" s="138"/>
      <c r="R49" s="138"/>
      <c r="S49" s="138"/>
    </row>
    <row r="50" spans="1:19" ht="12.75">
      <c r="A50" s="155"/>
      <c r="B50" s="154"/>
      <c r="C50" s="154"/>
      <c r="D50" s="154"/>
      <c r="E50" s="154"/>
      <c r="F50" s="154"/>
      <c r="G50" s="154"/>
      <c r="H50" s="154"/>
      <c r="I50" s="154"/>
      <c r="J50" s="154"/>
      <c r="K50" s="154"/>
      <c r="L50" s="154"/>
      <c r="M50" s="154"/>
      <c r="N50" s="154"/>
      <c r="O50" s="138"/>
      <c r="P50" s="138"/>
      <c r="Q50" s="138"/>
      <c r="R50" s="138"/>
      <c r="S50" s="138"/>
    </row>
    <row r="51" spans="1:19" ht="12.75">
      <c r="A51" s="155" t="s">
        <v>30</v>
      </c>
      <c r="B51" s="154"/>
      <c r="C51" s="154"/>
      <c r="D51" s="154"/>
      <c r="E51" s="154"/>
      <c r="F51" s="154"/>
      <c r="G51" s="154"/>
      <c r="H51" s="154"/>
      <c r="I51" s="154"/>
      <c r="J51" s="154"/>
      <c r="K51" s="154"/>
      <c r="L51" s="154"/>
      <c r="M51" s="154"/>
      <c r="N51" s="154"/>
      <c r="O51" s="138"/>
      <c r="P51" s="138"/>
      <c r="Q51" s="138"/>
      <c r="R51" s="138"/>
      <c r="S51" s="138"/>
    </row>
    <row r="52" spans="1:19" ht="12.75">
      <c r="A52" s="155"/>
      <c r="B52" s="154"/>
      <c r="C52" s="154"/>
      <c r="D52" s="154"/>
      <c r="E52" s="154"/>
      <c r="F52" s="154"/>
      <c r="G52" s="154"/>
      <c r="H52" s="154"/>
      <c r="I52" s="154"/>
      <c r="J52" s="154"/>
      <c r="K52" s="154"/>
      <c r="L52" s="154"/>
      <c r="M52" s="154"/>
      <c r="N52" s="154"/>
      <c r="O52" s="138"/>
      <c r="P52" s="138"/>
      <c r="Q52" s="138"/>
      <c r="R52" s="138"/>
      <c r="S52" s="138"/>
    </row>
    <row r="53" spans="1:19" ht="12.75">
      <c r="A53" s="153" t="s">
        <v>165</v>
      </c>
      <c r="B53" s="154"/>
      <c r="C53" s="154"/>
      <c r="D53" s="154"/>
      <c r="E53" s="154"/>
      <c r="F53" s="154"/>
      <c r="G53" s="154"/>
      <c r="H53" s="154"/>
      <c r="I53" s="154"/>
      <c r="J53" s="154"/>
      <c r="K53" s="154"/>
      <c r="L53" s="154"/>
      <c r="M53" s="154"/>
      <c r="N53" s="154"/>
      <c r="O53" s="138"/>
      <c r="P53" s="138"/>
      <c r="Q53" s="138"/>
      <c r="R53" s="138"/>
      <c r="S53" s="138"/>
    </row>
    <row r="54" spans="1:19" ht="12.75">
      <c r="A54" s="155" t="s">
        <v>42</v>
      </c>
      <c r="B54" s="154"/>
      <c r="C54" s="154"/>
      <c r="D54" s="154"/>
      <c r="E54" s="154"/>
      <c r="F54" s="154"/>
      <c r="G54" s="154"/>
      <c r="H54" s="154"/>
      <c r="I54" s="154"/>
      <c r="J54" s="154"/>
      <c r="K54" s="154"/>
      <c r="L54" s="154"/>
      <c r="M54" s="154"/>
      <c r="N54" s="154"/>
      <c r="O54" s="138"/>
      <c r="P54" s="138"/>
      <c r="Q54" s="138"/>
      <c r="R54" s="138"/>
      <c r="S54" s="138"/>
    </row>
    <row r="55" spans="1:19" ht="12.75">
      <c r="A55" s="152" t="s">
        <v>34</v>
      </c>
      <c r="B55" s="157"/>
      <c r="C55" s="157"/>
      <c r="D55" s="157"/>
      <c r="E55" s="157"/>
      <c r="F55" s="157"/>
      <c r="G55" s="157"/>
      <c r="H55" s="157"/>
      <c r="I55" s="157"/>
      <c r="J55" s="157"/>
      <c r="K55" s="157"/>
      <c r="L55" s="157"/>
      <c r="M55" s="157"/>
      <c r="N55" s="157"/>
      <c r="O55" s="138"/>
      <c r="P55" s="138"/>
      <c r="Q55" s="138"/>
      <c r="R55" s="138"/>
      <c r="S55" s="138"/>
    </row>
    <row r="56" spans="2:19" s="158" customFormat="1" ht="12.75">
      <c r="B56" s="159"/>
      <c r="C56" s="159"/>
      <c r="D56" s="159"/>
      <c r="E56" s="159"/>
      <c r="F56" s="159"/>
      <c r="G56" s="159"/>
      <c r="H56" s="159"/>
      <c r="I56" s="159"/>
      <c r="J56" s="159"/>
      <c r="K56" s="159"/>
      <c r="L56" s="159"/>
      <c r="M56" s="159"/>
      <c r="N56" s="159"/>
      <c r="O56" s="159"/>
      <c r="P56" s="159"/>
      <c r="Q56" s="159"/>
      <c r="R56" s="159"/>
      <c r="S56" s="159"/>
    </row>
    <row r="57" s="158" customFormat="1" ht="12.75">
      <c r="A57" s="158" t="s">
        <v>38</v>
      </c>
    </row>
    <row r="58" s="158" customFormat="1" ht="12.75">
      <c r="A58" s="158" t="s">
        <v>40</v>
      </c>
    </row>
    <row r="59" s="158" customFormat="1" ht="12.75">
      <c r="A59" s="171" t="s">
        <v>239</v>
      </c>
    </row>
    <row r="60" s="158" customFormat="1" ht="12.75">
      <c r="A60" s="171" t="s">
        <v>240</v>
      </c>
    </row>
    <row r="61" s="158" customFormat="1" ht="12.75">
      <c r="A61" s="171" t="s">
        <v>241</v>
      </c>
    </row>
    <row r="62" s="158" customFormat="1" ht="12.75">
      <c r="A62" s="158" t="s">
        <v>43</v>
      </c>
    </row>
    <row r="63" s="158" customFormat="1" ht="12.75">
      <c r="A63" s="158" t="s">
        <v>44</v>
      </c>
    </row>
    <row r="64" s="158" customFormat="1" ht="12.75">
      <c r="A64" s="163" t="s">
        <v>45</v>
      </c>
    </row>
    <row r="65" s="158" customFormat="1" ht="12.75"/>
    <row r="66" s="158" customFormat="1" ht="12.75"/>
    <row r="67" s="158" customFormat="1" ht="12.75"/>
  </sheetData>
  <printOptions/>
  <pageMargins left="0.5118110236220472" right="0.5118110236220472" top="0.5118110236220472" bottom="0.5511811023622047" header="0.5118110236220472" footer="0.5118110236220472"/>
  <pageSetup fitToHeight="1" fitToWidth="1" horizontalDpi="300" verticalDpi="300" orientation="landscape" paperSize="9" scale="67"/>
  <headerFooter alignWithMargins="0">
    <oddFooter>&amp;C&amp;"Palatino,RomanA"&amp;8&amp;F / &amp;D</oddFooter>
  </headerFooter>
</worksheet>
</file>

<file path=xl/worksheets/sheet11.xml><?xml version="1.0" encoding="utf-8"?>
<worksheet xmlns="http://schemas.openxmlformats.org/spreadsheetml/2006/main" xmlns:r="http://schemas.openxmlformats.org/officeDocument/2006/relationships">
  <sheetPr transitionEvaluation="1">
    <tabColor indexed="32"/>
    <pageSetUpPr fitToPage="1"/>
  </sheetPr>
  <dimension ref="A1:V60"/>
  <sheetViews>
    <sheetView showGridLines="0" zoomScaleSheetLayoutView="100" workbookViewId="0" topLeftCell="A5">
      <selection activeCell="A41" sqref="A41"/>
    </sheetView>
  </sheetViews>
  <sheetFormatPr defaultColWidth="12.57421875" defaultRowHeight="12.75"/>
  <cols>
    <col min="1" max="1" width="43.421875" style="136" customWidth="1"/>
    <col min="2" max="16384" width="12.57421875" style="136" customWidth="1"/>
  </cols>
  <sheetData>
    <row r="1" ht="15.75">
      <c r="A1" s="135" t="s">
        <v>167</v>
      </c>
    </row>
    <row r="2" ht="15.75">
      <c r="A2" s="135"/>
    </row>
    <row r="4" ht="12.75">
      <c r="A4" s="137" t="s">
        <v>31</v>
      </c>
    </row>
    <row r="5" ht="12.75">
      <c r="A5" s="137" t="s">
        <v>213</v>
      </c>
    </row>
    <row r="6" spans="1:22" s="137" customFormat="1" ht="12.75">
      <c r="A6" s="151" t="s">
        <v>212</v>
      </c>
      <c r="B6" s="152">
        <v>0</v>
      </c>
      <c r="C6" s="152">
        <v>1</v>
      </c>
      <c r="D6" s="152">
        <v>2</v>
      </c>
      <c r="E6" s="152">
        <v>3</v>
      </c>
      <c r="F6" s="152">
        <v>4</v>
      </c>
      <c r="G6" s="152">
        <v>5</v>
      </c>
      <c r="H6" s="152">
        <v>6</v>
      </c>
      <c r="I6" s="152">
        <v>7</v>
      </c>
      <c r="J6" s="152">
        <v>8</v>
      </c>
      <c r="K6" s="152">
        <v>9</v>
      </c>
      <c r="L6" s="152">
        <v>10</v>
      </c>
      <c r="M6" s="152">
        <v>11</v>
      </c>
      <c r="N6" s="152">
        <v>12</v>
      </c>
      <c r="O6" s="152">
        <v>13</v>
      </c>
      <c r="P6" s="152">
        <v>14</v>
      </c>
      <c r="Q6" s="152">
        <v>15</v>
      </c>
      <c r="R6" s="152">
        <v>16</v>
      </c>
      <c r="S6" s="152">
        <v>17</v>
      </c>
      <c r="T6" s="152">
        <v>18</v>
      </c>
      <c r="U6" s="152">
        <v>19</v>
      </c>
      <c r="V6" s="152">
        <v>20</v>
      </c>
    </row>
    <row r="7" spans="1:14" ht="12.75">
      <c r="A7" s="165" t="s">
        <v>159</v>
      </c>
      <c r="B7" s="152"/>
      <c r="C7" s="152"/>
      <c r="D7" s="152"/>
      <c r="E7" s="152"/>
      <c r="F7" s="152"/>
      <c r="G7" s="152"/>
      <c r="H7" s="152"/>
      <c r="I7" s="152"/>
      <c r="J7" s="152"/>
      <c r="K7" s="152"/>
      <c r="L7" s="152"/>
      <c r="M7" s="152"/>
      <c r="N7" s="152"/>
    </row>
    <row r="8" spans="1:22" ht="12.75">
      <c r="A8" s="165" t="s">
        <v>11</v>
      </c>
      <c r="B8" s="154"/>
      <c r="C8" s="154"/>
      <c r="D8" s="154"/>
      <c r="E8" s="154"/>
      <c r="F8" s="154"/>
      <c r="G8" s="154"/>
      <c r="H8" s="154"/>
      <c r="I8" s="154"/>
      <c r="J8" s="154"/>
      <c r="K8" s="154"/>
      <c r="L8" s="154"/>
      <c r="M8" s="154"/>
      <c r="N8" s="154"/>
      <c r="O8" s="154"/>
      <c r="P8" s="154"/>
      <c r="Q8" s="154"/>
      <c r="R8" s="154"/>
      <c r="S8" s="154"/>
      <c r="T8" s="154"/>
      <c r="U8" s="154"/>
      <c r="V8" s="154"/>
    </row>
    <row r="9" spans="1:22" ht="12.75">
      <c r="A9" s="165"/>
      <c r="B9" s="154"/>
      <c r="C9" s="154"/>
      <c r="D9" s="154"/>
      <c r="E9" s="154"/>
      <c r="F9" s="154"/>
      <c r="G9" s="154"/>
      <c r="H9" s="154"/>
      <c r="I9" s="154"/>
      <c r="J9" s="154"/>
      <c r="K9" s="154"/>
      <c r="L9" s="154"/>
      <c r="M9" s="154"/>
      <c r="N9" s="154"/>
      <c r="O9" s="154"/>
      <c r="P9" s="154"/>
      <c r="Q9" s="154"/>
      <c r="R9" s="154"/>
      <c r="S9" s="154"/>
      <c r="T9" s="154"/>
      <c r="U9" s="154"/>
      <c r="V9" s="154"/>
    </row>
    <row r="10" spans="1:22" ht="12.75">
      <c r="A10" s="165" t="s">
        <v>160</v>
      </c>
      <c r="B10" s="154"/>
      <c r="C10" s="154"/>
      <c r="D10" s="154"/>
      <c r="E10" s="154"/>
      <c r="F10" s="154"/>
      <c r="G10" s="154"/>
      <c r="H10" s="154"/>
      <c r="I10" s="154"/>
      <c r="J10" s="154"/>
      <c r="K10" s="154"/>
      <c r="L10" s="154"/>
      <c r="M10" s="154"/>
      <c r="N10" s="154"/>
      <c r="O10" s="154"/>
      <c r="P10" s="154"/>
      <c r="Q10" s="154"/>
      <c r="R10" s="154"/>
      <c r="S10" s="154"/>
      <c r="T10" s="154"/>
      <c r="U10" s="154"/>
      <c r="V10" s="154"/>
    </row>
    <row r="11" spans="1:22" ht="12.75">
      <c r="A11" s="165" t="s">
        <v>9</v>
      </c>
      <c r="B11" s="154"/>
      <c r="C11" s="154"/>
      <c r="D11" s="154"/>
      <c r="E11" s="154"/>
      <c r="F11" s="154"/>
      <c r="G11" s="154"/>
      <c r="H11" s="154"/>
      <c r="I11" s="154"/>
      <c r="J11" s="154"/>
      <c r="K11" s="154"/>
      <c r="L11" s="154"/>
      <c r="M11" s="154"/>
      <c r="N11" s="154"/>
      <c r="O11" s="154"/>
      <c r="P11" s="154"/>
      <c r="Q11" s="154"/>
      <c r="R11" s="154"/>
      <c r="S11" s="154"/>
      <c r="T11" s="154"/>
      <c r="U11" s="154"/>
      <c r="V11" s="154"/>
    </row>
    <row r="12" spans="1:22" ht="12.75">
      <c r="A12" s="165" t="s">
        <v>8</v>
      </c>
      <c r="B12" s="154"/>
      <c r="C12" s="154"/>
      <c r="D12" s="154"/>
      <c r="E12" s="154"/>
      <c r="F12" s="154"/>
      <c r="G12" s="154"/>
      <c r="H12" s="154"/>
      <c r="I12" s="154"/>
      <c r="J12" s="154"/>
      <c r="K12" s="154"/>
      <c r="L12" s="154"/>
      <c r="M12" s="154"/>
      <c r="N12" s="154"/>
      <c r="O12" s="154"/>
      <c r="P12" s="154"/>
      <c r="Q12" s="154"/>
      <c r="R12" s="154"/>
      <c r="S12" s="154"/>
      <c r="T12" s="154"/>
      <c r="U12" s="154"/>
      <c r="V12" s="154"/>
    </row>
    <row r="13" spans="1:22" ht="12.75">
      <c r="A13" s="165" t="s">
        <v>10</v>
      </c>
      <c r="B13" s="154"/>
      <c r="C13" s="154"/>
      <c r="D13" s="154"/>
      <c r="E13" s="154"/>
      <c r="F13" s="154"/>
      <c r="G13" s="154"/>
      <c r="H13" s="154"/>
      <c r="I13" s="154"/>
      <c r="J13" s="154"/>
      <c r="K13" s="154"/>
      <c r="L13" s="154"/>
      <c r="M13" s="154"/>
      <c r="N13" s="154"/>
      <c r="O13" s="154"/>
      <c r="P13" s="154"/>
      <c r="Q13" s="154"/>
      <c r="R13" s="154"/>
      <c r="S13" s="154"/>
      <c r="T13" s="154"/>
      <c r="U13" s="154"/>
      <c r="V13" s="154"/>
    </row>
    <row r="14" spans="1:22" ht="12.75">
      <c r="A14" s="165"/>
      <c r="B14" s="154"/>
      <c r="C14" s="154"/>
      <c r="D14" s="154"/>
      <c r="E14" s="154"/>
      <c r="F14" s="154"/>
      <c r="G14" s="154"/>
      <c r="H14" s="154"/>
      <c r="I14" s="154"/>
      <c r="J14" s="154"/>
      <c r="K14" s="154"/>
      <c r="L14" s="154"/>
      <c r="M14" s="154"/>
      <c r="N14" s="154"/>
      <c r="O14" s="154"/>
      <c r="P14" s="154"/>
      <c r="Q14" s="154"/>
      <c r="R14" s="154"/>
      <c r="S14" s="154"/>
      <c r="T14" s="154"/>
      <c r="U14" s="154"/>
      <c r="V14" s="154"/>
    </row>
    <row r="15" spans="1:22" ht="12.75">
      <c r="A15" s="165" t="s">
        <v>235</v>
      </c>
      <c r="B15" s="154"/>
      <c r="C15" s="154"/>
      <c r="D15" s="154"/>
      <c r="E15" s="154"/>
      <c r="F15" s="154"/>
      <c r="G15" s="154"/>
      <c r="H15" s="154"/>
      <c r="I15" s="154"/>
      <c r="J15" s="154"/>
      <c r="K15" s="154"/>
      <c r="L15" s="154"/>
      <c r="M15" s="154"/>
      <c r="N15" s="154"/>
      <c r="O15" s="154"/>
      <c r="P15" s="154"/>
      <c r="Q15" s="154"/>
      <c r="R15" s="154"/>
      <c r="S15" s="154"/>
      <c r="T15" s="154"/>
      <c r="U15" s="154"/>
      <c r="V15" s="154"/>
    </row>
    <row r="16" spans="1:22" ht="12.75">
      <c r="A16" s="166" t="s">
        <v>236</v>
      </c>
      <c r="B16" s="153"/>
      <c r="C16" s="154"/>
      <c r="D16" s="154"/>
      <c r="E16" s="154"/>
      <c r="F16" s="154"/>
      <c r="G16" s="154"/>
      <c r="H16" s="154"/>
      <c r="I16" s="154"/>
      <c r="J16" s="154"/>
      <c r="K16" s="154"/>
      <c r="L16" s="154"/>
      <c r="M16" s="154"/>
      <c r="N16" s="154"/>
      <c r="O16" s="154"/>
      <c r="P16" s="154"/>
      <c r="Q16" s="154"/>
      <c r="R16" s="154"/>
      <c r="S16" s="154"/>
      <c r="T16" s="154"/>
      <c r="U16" s="154"/>
      <c r="V16" s="154"/>
    </row>
    <row r="17" spans="1:22" ht="12.75">
      <c r="A17" s="165" t="s">
        <v>237</v>
      </c>
      <c r="B17" s="154"/>
      <c r="C17" s="154"/>
      <c r="D17" s="154"/>
      <c r="E17" s="154"/>
      <c r="F17" s="154"/>
      <c r="G17" s="154"/>
      <c r="H17" s="154"/>
      <c r="I17" s="154"/>
      <c r="J17" s="154"/>
      <c r="K17" s="154"/>
      <c r="L17" s="154"/>
      <c r="M17" s="154"/>
      <c r="N17" s="154"/>
      <c r="O17" s="154"/>
      <c r="P17" s="154"/>
      <c r="Q17" s="154"/>
      <c r="R17" s="154"/>
      <c r="S17" s="154"/>
      <c r="T17" s="154"/>
      <c r="U17" s="154"/>
      <c r="V17" s="154"/>
    </row>
    <row r="18" spans="1:22" ht="12.75">
      <c r="A18" s="165" t="s">
        <v>18</v>
      </c>
      <c r="B18" s="154"/>
      <c r="C18" s="154"/>
      <c r="D18" s="154"/>
      <c r="E18" s="154"/>
      <c r="F18" s="154"/>
      <c r="G18" s="154"/>
      <c r="H18" s="154"/>
      <c r="I18" s="154"/>
      <c r="J18" s="154"/>
      <c r="K18" s="154"/>
      <c r="L18" s="154"/>
      <c r="M18" s="154"/>
      <c r="N18" s="154"/>
      <c r="O18" s="154"/>
      <c r="P18" s="154"/>
      <c r="Q18" s="154"/>
      <c r="R18" s="154"/>
      <c r="S18" s="154"/>
      <c r="T18" s="154"/>
      <c r="U18" s="154"/>
      <c r="V18" s="154"/>
    </row>
    <row r="19" spans="1:22" ht="12.75">
      <c r="A19" s="165"/>
      <c r="B19" s="154"/>
      <c r="C19" s="154"/>
      <c r="D19" s="154"/>
      <c r="E19" s="154"/>
      <c r="F19" s="154"/>
      <c r="G19" s="154"/>
      <c r="H19" s="154"/>
      <c r="I19" s="154"/>
      <c r="J19" s="154"/>
      <c r="K19" s="154"/>
      <c r="L19" s="154"/>
      <c r="M19" s="154"/>
      <c r="N19" s="154"/>
      <c r="O19" s="154"/>
      <c r="P19" s="154"/>
      <c r="Q19" s="154"/>
      <c r="R19" s="154"/>
      <c r="S19" s="154"/>
      <c r="T19" s="154"/>
      <c r="U19" s="154"/>
      <c r="V19" s="154"/>
    </row>
    <row r="20" spans="1:22" ht="15.75">
      <c r="A20" s="166" t="s">
        <v>153</v>
      </c>
      <c r="B20" s="156"/>
      <c r="C20" s="154"/>
      <c r="D20" s="154"/>
      <c r="E20" s="154"/>
      <c r="F20" s="154"/>
      <c r="G20" s="154"/>
      <c r="H20" s="154"/>
      <c r="I20" s="154"/>
      <c r="J20" s="154"/>
      <c r="K20" s="154"/>
      <c r="L20" s="154"/>
      <c r="M20" s="154"/>
      <c r="N20" s="154"/>
      <c r="O20" s="154"/>
      <c r="P20" s="154"/>
      <c r="Q20" s="154"/>
      <c r="R20" s="154"/>
      <c r="S20" s="154"/>
      <c r="T20" s="154"/>
      <c r="U20" s="154"/>
      <c r="V20" s="154"/>
    </row>
    <row r="21" spans="1:22" ht="12.75">
      <c r="A21" s="166"/>
      <c r="B21" s="154"/>
      <c r="C21" s="154"/>
      <c r="D21" s="154"/>
      <c r="E21" s="154"/>
      <c r="F21" s="154"/>
      <c r="G21" s="154"/>
      <c r="H21" s="154"/>
      <c r="I21" s="154"/>
      <c r="J21" s="154"/>
      <c r="K21" s="154"/>
      <c r="L21" s="154"/>
      <c r="M21" s="154"/>
      <c r="N21" s="154"/>
      <c r="O21" s="154"/>
      <c r="P21" s="154"/>
      <c r="Q21" s="154"/>
      <c r="R21" s="154"/>
      <c r="S21" s="154"/>
      <c r="T21" s="154"/>
      <c r="U21" s="154"/>
      <c r="V21" s="154"/>
    </row>
    <row r="22" spans="1:22" ht="12.75">
      <c r="A22" s="166" t="s">
        <v>154</v>
      </c>
      <c r="B22" s="154"/>
      <c r="C22" s="154"/>
      <c r="D22" s="154"/>
      <c r="E22" s="154"/>
      <c r="F22" s="154"/>
      <c r="G22" s="154"/>
      <c r="H22" s="154"/>
      <c r="I22" s="154"/>
      <c r="J22" s="154"/>
      <c r="K22" s="154"/>
      <c r="L22" s="154"/>
      <c r="M22" s="154"/>
      <c r="N22" s="154"/>
      <c r="O22" s="154"/>
      <c r="P22" s="154"/>
      <c r="Q22" s="154"/>
      <c r="R22" s="154"/>
      <c r="S22" s="154"/>
      <c r="T22" s="154"/>
      <c r="U22" s="154"/>
      <c r="V22" s="154"/>
    </row>
    <row r="23" spans="1:22" ht="12.75">
      <c r="A23" s="166" t="s">
        <v>155</v>
      </c>
      <c r="B23" s="154"/>
      <c r="C23" s="154"/>
      <c r="D23" s="154"/>
      <c r="E23" s="154"/>
      <c r="F23" s="154"/>
      <c r="G23" s="154"/>
      <c r="H23" s="154"/>
      <c r="I23" s="154"/>
      <c r="J23" s="154"/>
      <c r="K23" s="154"/>
      <c r="L23" s="154"/>
      <c r="M23" s="154"/>
      <c r="N23" s="154"/>
      <c r="O23" s="154"/>
      <c r="P23" s="154"/>
      <c r="Q23" s="154"/>
      <c r="R23" s="154"/>
      <c r="S23" s="154"/>
      <c r="T23" s="154"/>
      <c r="U23" s="154"/>
      <c r="V23" s="154"/>
    </row>
    <row r="24" spans="1:22" ht="12.75">
      <c r="A24" s="166" t="s">
        <v>156</v>
      </c>
      <c r="B24" s="154"/>
      <c r="C24" s="154"/>
      <c r="D24" s="154"/>
      <c r="E24" s="154"/>
      <c r="F24" s="154"/>
      <c r="G24" s="154"/>
      <c r="H24" s="154"/>
      <c r="I24" s="154"/>
      <c r="J24" s="154"/>
      <c r="K24" s="154"/>
      <c r="L24" s="154"/>
      <c r="M24" s="154"/>
      <c r="N24" s="154"/>
      <c r="O24" s="154"/>
      <c r="P24" s="154"/>
      <c r="Q24" s="154"/>
      <c r="R24" s="154"/>
      <c r="S24" s="154"/>
      <c r="T24" s="154"/>
      <c r="U24" s="154"/>
      <c r="V24" s="154"/>
    </row>
    <row r="25" spans="1:22" ht="12.75">
      <c r="A25" s="165"/>
      <c r="B25" s="154"/>
      <c r="C25" s="154"/>
      <c r="D25" s="154"/>
      <c r="E25" s="154"/>
      <c r="F25" s="154"/>
      <c r="G25" s="154"/>
      <c r="H25" s="154"/>
      <c r="I25" s="154"/>
      <c r="J25" s="154"/>
      <c r="K25" s="154"/>
      <c r="L25" s="154"/>
      <c r="M25" s="154"/>
      <c r="N25" s="154"/>
      <c r="O25" s="154"/>
      <c r="P25" s="154"/>
      <c r="Q25" s="154"/>
      <c r="R25" s="154"/>
      <c r="S25" s="154"/>
      <c r="T25" s="154"/>
      <c r="U25" s="154"/>
      <c r="V25" s="154"/>
    </row>
    <row r="26" spans="1:22" ht="12.75">
      <c r="A26" s="165" t="s">
        <v>29</v>
      </c>
      <c r="B26" s="154"/>
      <c r="C26" s="154"/>
      <c r="D26" s="154"/>
      <c r="E26" s="154"/>
      <c r="F26" s="154"/>
      <c r="G26" s="154"/>
      <c r="H26" s="154"/>
      <c r="I26" s="154"/>
      <c r="J26" s="154"/>
      <c r="K26" s="154"/>
      <c r="L26" s="154"/>
      <c r="M26" s="154"/>
      <c r="N26" s="154"/>
      <c r="O26" s="154"/>
      <c r="P26" s="154"/>
      <c r="Q26" s="154"/>
      <c r="R26" s="154"/>
      <c r="S26" s="154"/>
      <c r="T26" s="154"/>
      <c r="U26" s="154"/>
      <c r="V26" s="154"/>
    </row>
    <row r="27" spans="2:4" s="158" customFormat="1" ht="13.5" hidden="1" thickBot="1">
      <c r="B27" s="160"/>
      <c r="C27" s="160"/>
      <c r="D27" s="160"/>
    </row>
    <row r="28" spans="1:4" s="158" customFormat="1" ht="13.5" hidden="1" thickBot="1">
      <c r="A28" s="160" t="s">
        <v>234</v>
      </c>
      <c r="B28" s="164"/>
      <c r="C28" s="161" t="s">
        <v>215</v>
      </c>
      <c r="D28" s="160"/>
    </row>
    <row r="29" spans="1:4" s="158" customFormat="1" ht="12.75" hidden="1">
      <c r="A29" s="161" t="s">
        <v>157</v>
      </c>
      <c r="B29" s="162"/>
      <c r="C29" s="161"/>
      <c r="D29" s="160"/>
    </row>
    <row r="30" s="158" customFormat="1" ht="12.75" hidden="1">
      <c r="A30" s="161"/>
    </row>
    <row r="31" s="158" customFormat="1" ht="12.75">
      <c r="A31" s="161"/>
    </row>
    <row r="32" s="158" customFormat="1" ht="12.75">
      <c r="A32" s="160" t="s">
        <v>32</v>
      </c>
    </row>
    <row r="33" s="158" customFormat="1" ht="12.75">
      <c r="A33" s="137" t="s">
        <v>213</v>
      </c>
    </row>
    <row r="34" spans="1:22" ht="12.75">
      <c r="A34" s="151" t="s">
        <v>212</v>
      </c>
      <c r="B34" s="152">
        <v>0</v>
      </c>
      <c r="C34" s="152">
        <v>1</v>
      </c>
      <c r="D34" s="152">
        <v>2</v>
      </c>
      <c r="E34" s="152">
        <v>3</v>
      </c>
      <c r="F34" s="152">
        <v>4</v>
      </c>
      <c r="G34" s="152">
        <v>5</v>
      </c>
      <c r="H34" s="152">
        <v>6</v>
      </c>
      <c r="I34" s="152">
        <v>7</v>
      </c>
      <c r="J34" s="152">
        <v>8</v>
      </c>
      <c r="K34" s="152">
        <v>9</v>
      </c>
      <c r="L34" s="152">
        <v>10</v>
      </c>
      <c r="M34" s="152">
        <v>11</v>
      </c>
      <c r="N34" s="152">
        <v>12</v>
      </c>
      <c r="O34" s="152">
        <v>13</v>
      </c>
      <c r="P34" s="152">
        <v>14</v>
      </c>
      <c r="Q34" s="152">
        <v>15</v>
      </c>
      <c r="R34" s="152">
        <v>16</v>
      </c>
      <c r="S34" s="152">
        <v>17</v>
      </c>
      <c r="T34" s="152">
        <v>18</v>
      </c>
      <c r="U34" s="152">
        <v>19</v>
      </c>
      <c r="V34" s="152">
        <v>20</v>
      </c>
    </row>
    <row r="35" spans="1:14" ht="12.75">
      <c r="A35" s="153" t="s">
        <v>159</v>
      </c>
      <c r="B35" s="152"/>
      <c r="C35" s="152"/>
      <c r="D35" s="152"/>
      <c r="E35" s="152"/>
      <c r="F35" s="152"/>
      <c r="G35" s="152"/>
      <c r="H35" s="152"/>
      <c r="I35" s="152"/>
      <c r="J35" s="152"/>
      <c r="K35" s="152"/>
      <c r="L35" s="152"/>
      <c r="M35" s="152"/>
      <c r="N35" s="152"/>
    </row>
    <row r="36" spans="1:22" ht="12.75">
      <c r="A36" s="165" t="s">
        <v>46</v>
      </c>
      <c r="B36" s="154"/>
      <c r="C36" s="154"/>
      <c r="D36" s="154"/>
      <c r="E36" s="154"/>
      <c r="F36" s="154"/>
      <c r="G36" s="154"/>
      <c r="H36" s="154"/>
      <c r="I36" s="154"/>
      <c r="J36" s="154"/>
      <c r="K36" s="154"/>
      <c r="L36" s="154"/>
      <c r="M36" s="154"/>
      <c r="N36" s="154"/>
      <c r="O36" s="154"/>
      <c r="P36" s="154"/>
      <c r="Q36" s="154"/>
      <c r="R36" s="154"/>
      <c r="S36" s="154"/>
      <c r="T36" s="154"/>
      <c r="U36" s="154"/>
      <c r="V36" s="154"/>
    </row>
    <row r="37" spans="1:22" ht="12.75">
      <c r="A37" s="166" t="s">
        <v>47</v>
      </c>
      <c r="B37" s="154"/>
      <c r="C37" s="154"/>
      <c r="D37" s="154"/>
      <c r="E37" s="154"/>
      <c r="F37" s="154"/>
      <c r="G37" s="154"/>
      <c r="H37" s="154"/>
      <c r="I37" s="154"/>
      <c r="J37" s="154"/>
      <c r="K37" s="154"/>
      <c r="L37" s="154"/>
      <c r="M37" s="154"/>
      <c r="N37" s="154"/>
      <c r="O37" s="154"/>
      <c r="P37" s="154"/>
      <c r="Q37" s="154"/>
      <c r="R37" s="154"/>
      <c r="S37" s="154"/>
      <c r="T37" s="154"/>
      <c r="U37" s="154"/>
      <c r="V37" s="154"/>
    </row>
    <row r="38" spans="1:22" ht="12.75">
      <c r="A38" s="166" t="s">
        <v>48</v>
      </c>
      <c r="B38" s="154"/>
      <c r="C38" s="154"/>
      <c r="D38" s="154"/>
      <c r="E38" s="154"/>
      <c r="F38" s="154"/>
      <c r="G38" s="154"/>
      <c r="H38" s="154"/>
      <c r="I38" s="154"/>
      <c r="J38" s="154"/>
      <c r="K38" s="154"/>
      <c r="L38" s="154"/>
      <c r="M38" s="154"/>
      <c r="N38" s="154"/>
      <c r="O38" s="154"/>
      <c r="P38" s="154"/>
      <c r="Q38" s="154"/>
      <c r="R38" s="154"/>
      <c r="S38" s="154"/>
      <c r="T38" s="154"/>
      <c r="U38" s="154"/>
      <c r="V38" s="154"/>
    </row>
    <row r="39" spans="1:22" ht="12.75">
      <c r="A39" s="153"/>
      <c r="B39" s="154"/>
      <c r="C39" s="154"/>
      <c r="D39" s="154"/>
      <c r="E39" s="154"/>
      <c r="F39" s="154"/>
      <c r="G39" s="154"/>
      <c r="H39" s="154"/>
      <c r="I39" s="154"/>
      <c r="J39" s="154"/>
      <c r="K39" s="154"/>
      <c r="L39" s="154"/>
      <c r="M39" s="154"/>
      <c r="N39" s="154"/>
      <c r="O39" s="154"/>
      <c r="P39" s="154"/>
      <c r="Q39" s="154"/>
      <c r="R39" s="154"/>
      <c r="S39" s="154"/>
      <c r="T39" s="154"/>
      <c r="U39" s="154"/>
      <c r="V39" s="154"/>
    </row>
    <row r="40" spans="1:22" ht="12.75">
      <c r="A40" s="155" t="s">
        <v>160</v>
      </c>
      <c r="B40" s="154"/>
      <c r="C40" s="154"/>
      <c r="D40" s="154"/>
      <c r="E40" s="154"/>
      <c r="F40" s="154"/>
      <c r="G40" s="154"/>
      <c r="H40" s="154"/>
      <c r="I40" s="154"/>
      <c r="J40" s="154"/>
      <c r="K40" s="154"/>
      <c r="L40" s="154"/>
      <c r="M40" s="154"/>
      <c r="N40" s="154"/>
      <c r="O40" s="154"/>
      <c r="P40" s="154"/>
      <c r="Q40" s="154"/>
      <c r="R40" s="154"/>
      <c r="S40" s="154"/>
      <c r="T40" s="154"/>
      <c r="U40" s="154"/>
      <c r="V40" s="154"/>
    </row>
    <row r="41" spans="1:22" ht="12.75">
      <c r="A41" s="166" t="s">
        <v>12</v>
      </c>
      <c r="B41" s="154"/>
      <c r="C41" s="154"/>
      <c r="D41" s="154"/>
      <c r="E41" s="154"/>
      <c r="F41" s="154"/>
      <c r="G41" s="154"/>
      <c r="H41" s="154"/>
      <c r="I41" s="154"/>
      <c r="J41" s="154"/>
      <c r="K41" s="154"/>
      <c r="L41" s="154"/>
      <c r="M41" s="154"/>
      <c r="N41" s="154"/>
      <c r="O41" s="154"/>
      <c r="P41" s="154"/>
      <c r="Q41" s="154"/>
      <c r="R41" s="154"/>
      <c r="S41" s="154"/>
      <c r="T41" s="154"/>
      <c r="U41" s="154"/>
      <c r="V41" s="154"/>
    </row>
    <row r="42" spans="1:22" ht="12.75">
      <c r="A42" s="155" t="s">
        <v>161</v>
      </c>
      <c r="B42" s="154"/>
      <c r="C42" s="154"/>
      <c r="D42" s="154"/>
      <c r="E42" s="154"/>
      <c r="F42" s="154"/>
      <c r="G42" s="154"/>
      <c r="H42" s="154"/>
      <c r="I42" s="154"/>
      <c r="J42" s="154"/>
      <c r="K42" s="154"/>
      <c r="L42" s="154"/>
      <c r="M42" s="154"/>
      <c r="N42" s="154"/>
      <c r="O42" s="154"/>
      <c r="P42" s="154"/>
      <c r="Q42" s="154"/>
      <c r="R42" s="154"/>
      <c r="S42" s="154"/>
      <c r="T42" s="154"/>
      <c r="U42" s="154"/>
      <c r="V42" s="154"/>
    </row>
    <row r="43" spans="1:22" ht="12.75">
      <c r="A43" s="155" t="s">
        <v>49</v>
      </c>
      <c r="B43" s="154"/>
      <c r="C43" s="154"/>
      <c r="D43" s="154"/>
      <c r="E43" s="154"/>
      <c r="F43" s="154"/>
      <c r="G43" s="154"/>
      <c r="H43" s="154"/>
      <c r="I43" s="154"/>
      <c r="J43" s="154"/>
      <c r="K43" s="154"/>
      <c r="L43" s="154"/>
      <c r="M43" s="154"/>
      <c r="N43" s="154"/>
      <c r="O43" s="154"/>
      <c r="P43" s="154"/>
      <c r="Q43" s="154"/>
      <c r="R43" s="154"/>
      <c r="S43" s="154"/>
      <c r="T43" s="154"/>
      <c r="U43" s="154"/>
      <c r="V43" s="154"/>
    </row>
    <row r="44" spans="1:22" ht="12.75">
      <c r="A44" s="155" t="s">
        <v>162</v>
      </c>
      <c r="B44" s="154"/>
      <c r="C44" s="154"/>
      <c r="D44" s="154"/>
      <c r="E44" s="154"/>
      <c r="F44" s="154"/>
      <c r="G44" s="154"/>
      <c r="H44" s="154"/>
      <c r="I44" s="154"/>
      <c r="J44" s="154"/>
      <c r="K44" s="154"/>
      <c r="L44" s="154"/>
      <c r="M44" s="154"/>
      <c r="N44" s="154"/>
      <c r="O44" s="154"/>
      <c r="P44" s="154"/>
      <c r="Q44" s="154"/>
      <c r="R44" s="154"/>
      <c r="S44" s="154"/>
      <c r="T44" s="154"/>
      <c r="U44" s="154"/>
      <c r="V44" s="154"/>
    </row>
    <row r="45" spans="1:22" ht="12.75">
      <c r="A45" s="155" t="s">
        <v>50</v>
      </c>
      <c r="B45" s="154"/>
      <c r="C45" s="154"/>
      <c r="D45" s="154"/>
      <c r="E45" s="154"/>
      <c r="F45" s="154"/>
      <c r="G45" s="154"/>
      <c r="H45" s="154"/>
      <c r="I45" s="154"/>
      <c r="J45" s="154"/>
      <c r="K45" s="154"/>
      <c r="L45" s="154"/>
      <c r="M45" s="154"/>
      <c r="N45" s="154"/>
      <c r="O45" s="154"/>
      <c r="P45" s="154"/>
      <c r="Q45" s="154"/>
      <c r="R45" s="154"/>
      <c r="S45" s="154"/>
      <c r="T45" s="154"/>
      <c r="U45" s="154"/>
      <c r="V45" s="154"/>
    </row>
    <row r="46" spans="1:22" ht="12.75">
      <c r="A46" s="153"/>
      <c r="B46" s="154"/>
      <c r="C46" s="154"/>
      <c r="D46" s="154"/>
      <c r="E46" s="154"/>
      <c r="F46" s="154"/>
      <c r="G46" s="154"/>
      <c r="H46" s="154"/>
      <c r="I46" s="154"/>
      <c r="J46" s="154"/>
      <c r="K46" s="154"/>
      <c r="L46" s="154"/>
      <c r="M46" s="154"/>
      <c r="N46" s="154"/>
      <c r="O46" s="154"/>
      <c r="P46" s="154"/>
      <c r="Q46" s="154"/>
      <c r="R46" s="154"/>
      <c r="S46" s="154"/>
      <c r="T46" s="154"/>
      <c r="U46" s="154"/>
      <c r="V46" s="154"/>
    </row>
    <row r="47" spans="1:22" ht="12.75">
      <c r="A47" s="155" t="s">
        <v>163</v>
      </c>
      <c r="B47" s="154"/>
      <c r="C47" s="154"/>
      <c r="D47" s="154"/>
      <c r="E47" s="154"/>
      <c r="F47" s="154"/>
      <c r="G47" s="154"/>
      <c r="H47" s="154"/>
      <c r="I47" s="154"/>
      <c r="J47" s="154"/>
      <c r="K47" s="154"/>
      <c r="L47" s="154"/>
      <c r="M47" s="154"/>
      <c r="N47" s="154"/>
      <c r="O47" s="154"/>
      <c r="P47" s="154"/>
      <c r="Q47" s="154"/>
      <c r="R47" s="154"/>
      <c r="S47" s="154"/>
      <c r="T47" s="154"/>
      <c r="U47" s="154"/>
      <c r="V47" s="154"/>
    </row>
    <row r="48" spans="1:22" ht="12.75">
      <c r="A48" s="155" t="s">
        <v>49</v>
      </c>
      <c r="B48" s="154"/>
      <c r="C48" s="154"/>
      <c r="D48" s="154"/>
      <c r="E48" s="154"/>
      <c r="F48" s="154"/>
      <c r="G48" s="154"/>
      <c r="H48" s="154"/>
      <c r="I48" s="154"/>
      <c r="J48" s="154"/>
      <c r="K48" s="154"/>
      <c r="L48" s="154"/>
      <c r="M48" s="154"/>
      <c r="N48" s="154"/>
      <c r="O48" s="154"/>
      <c r="P48" s="154"/>
      <c r="Q48" s="154"/>
      <c r="R48" s="154"/>
      <c r="S48" s="154"/>
      <c r="T48" s="154"/>
      <c r="U48" s="154"/>
      <c r="V48" s="154"/>
    </row>
    <row r="49" spans="1:22" ht="12.75">
      <c r="A49" s="155" t="s">
        <v>162</v>
      </c>
      <c r="B49" s="154"/>
      <c r="C49" s="154"/>
      <c r="D49" s="154"/>
      <c r="E49" s="154"/>
      <c r="F49" s="154"/>
      <c r="G49" s="154"/>
      <c r="H49" s="154"/>
      <c r="I49" s="154"/>
      <c r="J49" s="154"/>
      <c r="K49" s="154"/>
      <c r="L49" s="154"/>
      <c r="M49" s="154"/>
      <c r="N49" s="154"/>
      <c r="O49" s="154"/>
      <c r="P49" s="154"/>
      <c r="Q49" s="154"/>
      <c r="R49" s="154"/>
      <c r="S49" s="154"/>
      <c r="T49" s="154"/>
      <c r="U49" s="154"/>
      <c r="V49" s="154"/>
    </row>
    <row r="50" spans="1:22" ht="12.75">
      <c r="A50" s="155" t="s">
        <v>214</v>
      </c>
      <c r="B50" s="154"/>
      <c r="C50" s="154"/>
      <c r="D50" s="154"/>
      <c r="E50" s="154"/>
      <c r="F50" s="154"/>
      <c r="G50" s="154"/>
      <c r="H50" s="154"/>
      <c r="I50" s="154"/>
      <c r="J50" s="154"/>
      <c r="K50" s="154"/>
      <c r="L50" s="154"/>
      <c r="M50" s="154"/>
      <c r="N50" s="154"/>
      <c r="O50" s="154"/>
      <c r="P50" s="154"/>
      <c r="Q50" s="154"/>
      <c r="R50" s="154"/>
      <c r="S50" s="154"/>
      <c r="T50" s="154"/>
      <c r="U50" s="154"/>
      <c r="V50" s="154"/>
    </row>
    <row r="51" spans="1:22" ht="12.75">
      <c r="A51" s="155"/>
      <c r="B51" s="154"/>
      <c r="C51" s="154"/>
      <c r="D51" s="154"/>
      <c r="E51" s="154"/>
      <c r="F51" s="154"/>
      <c r="G51" s="154"/>
      <c r="H51" s="154"/>
      <c r="I51" s="154"/>
      <c r="J51" s="154"/>
      <c r="K51" s="154"/>
      <c r="L51" s="154"/>
      <c r="M51" s="154"/>
      <c r="N51" s="154"/>
      <c r="O51" s="154"/>
      <c r="P51" s="154"/>
      <c r="Q51" s="154"/>
      <c r="R51" s="154"/>
      <c r="S51" s="154"/>
      <c r="T51" s="154"/>
      <c r="U51" s="154"/>
      <c r="V51" s="154"/>
    </row>
    <row r="52" spans="1:22" ht="12.75">
      <c r="A52" s="155" t="s">
        <v>30</v>
      </c>
      <c r="B52" s="154"/>
      <c r="C52" s="154"/>
      <c r="D52" s="154"/>
      <c r="E52" s="154"/>
      <c r="F52" s="154"/>
      <c r="G52" s="154"/>
      <c r="H52" s="154"/>
      <c r="I52" s="154"/>
      <c r="J52" s="154"/>
      <c r="K52" s="154"/>
      <c r="L52" s="154"/>
      <c r="M52" s="154"/>
      <c r="N52" s="154"/>
      <c r="O52" s="154"/>
      <c r="P52" s="154"/>
      <c r="Q52" s="154"/>
      <c r="R52" s="154"/>
      <c r="S52" s="154"/>
      <c r="T52" s="154"/>
      <c r="U52" s="154"/>
      <c r="V52" s="154"/>
    </row>
    <row r="53" spans="1:22" ht="12.75">
      <c r="A53" s="155"/>
      <c r="B53" s="157"/>
      <c r="C53" s="157"/>
      <c r="D53" s="157"/>
      <c r="E53" s="157"/>
      <c r="F53" s="157"/>
      <c r="G53" s="157"/>
      <c r="H53" s="157"/>
      <c r="I53" s="157"/>
      <c r="J53" s="157"/>
      <c r="K53" s="157"/>
      <c r="L53" s="157"/>
      <c r="M53" s="157"/>
      <c r="N53" s="157"/>
      <c r="O53" s="154"/>
      <c r="P53" s="154"/>
      <c r="Q53" s="154"/>
      <c r="R53" s="154"/>
      <c r="S53" s="154"/>
      <c r="T53" s="154"/>
      <c r="U53" s="154"/>
      <c r="V53" s="154"/>
    </row>
    <row r="54" spans="1:22" ht="12.75">
      <c r="A54" s="155" t="s">
        <v>165</v>
      </c>
      <c r="B54" s="154"/>
      <c r="C54" s="154"/>
      <c r="D54" s="154"/>
      <c r="E54" s="154"/>
      <c r="F54" s="154"/>
      <c r="G54" s="154"/>
      <c r="H54" s="154"/>
      <c r="I54" s="154"/>
      <c r="J54" s="154"/>
      <c r="K54" s="154"/>
      <c r="L54" s="154"/>
      <c r="M54" s="154"/>
      <c r="N54" s="154"/>
      <c r="O54" s="154"/>
      <c r="P54" s="154"/>
      <c r="Q54" s="154"/>
      <c r="R54" s="154"/>
      <c r="S54" s="154"/>
      <c r="T54" s="154"/>
      <c r="U54" s="154"/>
      <c r="V54" s="154"/>
    </row>
    <row r="55" spans="1:22" ht="12.75">
      <c r="A55" s="155" t="s">
        <v>53</v>
      </c>
      <c r="B55" s="154"/>
      <c r="C55" s="154"/>
      <c r="D55" s="154"/>
      <c r="E55" s="154"/>
      <c r="F55" s="154"/>
      <c r="G55" s="154"/>
      <c r="H55" s="154"/>
      <c r="I55" s="154"/>
      <c r="J55" s="154"/>
      <c r="K55" s="154"/>
      <c r="L55" s="154"/>
      <c r="M55" s="154"/>
      <c r="N55" s="154"/>
      <c r="O55" s="154"/>
      <c r="P55" s="154"/>
      <c r="Q55" s="154"/>
      <c r="R55" s="154"/>
      <c r="S55" s="154"/>
      <c r="T55" s="154"/>
      <c r="U55" s="154"/>
      <c r="V55" s="154"/>
    </row>
    <row r="56" spans="1:22" ht="12.75">
      <c r="A56" s="175" t="s">
        <v>34</v>
      </c>
      <c r="B56" s="154"/>
      <c r="C56" s="154"/>
      <c r="D56" s="154"/>
      <c r="E56" s="154"/>
      <c r="F56" s="154"/>
      <c r="G56" s="154"/>
      <c r="H56" s="154"/>
      <c r="I56" s="154"/>
      <c r="J56" s="154"/>
      <c r="K56" s="154"/>
      <c r="L56" s="154"/>
      <c r="M56" s="154"/>
      <c r="N56" s="154"/>
      <c r="O56" s="154"/>
      <c r="P56" s="154"/>
      <c r="Q56" s="154"/>
      <c r="R56" s="154"/>
      <c r="S56" s="154"/>
      <c r="T56" s="154"/>
      <c r="U56" s="154"/>
      <c r="V56" s="154"/>
    </row>
    <row r="57" s="158" customFormat="1" ht="12.75">
      <c r="A57" s="139"/>
    </row>
    <row r="58" s="158" customFormat="1" ht="12.75">
      <c r="A58" s="158" t="s">
        <v>38</v>
      </c>
    </row>
    <row r="59" ht="12.75">
      <c r="A59" s="158" t="s">
        <v>51</v>
      </c>
    </row>
    <row r="60" ht="12.75">
      <c r="A60" s="163" t="s">
        <v>52</v>
      </c>
    </row>
  </sheetData>
  <printOptions/>
  <pageMargins left="0.5118110236220472" right="0.5118110236220472" top="0.5118110236220472" bottom="0.5511811023622047" header="0.5118110236220472" footer="0.5118110236220472"/>
  <pageSetup fitToHeight="1" fitToWidth="1" horizontalDpi="300" verticalDpi="300" orientation="landscape" paperSize="8" scale="65"/>
  <headerFooter alignWithMargins="0">
    <oddFooter>&amp;C&amp;"Palatino,RomanA"&amp;8&amp;F / &amp;D</oddFooter>
  </headerFooter>
</worksheet>
</file>

<file path=xl/worksheets/sheet12.xml><?xml version="1.0" encoding="utf-8"?>
<worksheet xmlns="http://schemas.openxmlformats.org/spreadsheetml/2006/main" xmlns:r="http://schemas.openxmlformats.org/officeDocument/2006/relationships">
  <sheetPr>
    <tabColor indexed="13"/>
    <pageSetUpPr fitToPage="1"/>
  </sheetPr>
  <dimension ref="A1:L29"/>
  <sheetViews>
    <sheetView workbookViewId="0" topLeftCell="A1">
      <selection activeCell="A12" sqref="A12"/>
    </sheetView>
  </sheetViews>
  <sheetFormatPr defaultColWidth="9.140625" defaultRowHeight="12.75"/>
  <cols>
    <col min="1" max="1" width="37.00390625" style="0" bestFit="1" customWidth="1"/>
    <col min="2" max="2" width="13.140625" style="0" customWidth="1"/>
    <col min="3" max="3" width="15.57421875" style="0" customWidth="1"/>
    <col min="4" max="4" width="12.7109375" style="0" customWidth="1"/>
    <col min="5" max="5" width="8.8515625" style="0" bestFit="1" customWidth="1"/>
    <col min="6" max="6" width="10.140625" style="0" bestFit="1" customWidth="1"/>
    <col min="7" max="7" width="10.28125" style="0" bestFit="1" customWidth="1"/>
    <col min="10" max="10" width="17.421875" style="0" bestFit="1" customWidth="1"/>
    <col min="11" max="11" width="13.421875" style="0" bestFit="1" customWidth="1"/>
  </cols>
  <sheetData>
    <row r="1" spans="1:12" ht="15.75" thickBot="1">
      <c r="A1" s="289" t="s">
        <v>66</v>
      </c>
      <c r="B1" s="290"/>
      <c r="C1" s="290"/>
      <c r="D1" s="10"/>
      <c r="E1" s="10"/>
      <c r="F1" s="10"/>
      <c r="G1" s="10"/>
      <c r="H1" s="10"/>
      <c r="I1" s="10"/>
      <c r="J1" s="10"/>
      <c r="K1" s="10"/>
      <c r="L1" s="11"/>
    </row>
    <row r="2" spans="1:12" ht="45">
      <c r="A2" s="57"/>
      <c r="B2" s="60" t="s">
        <v>98</v>
      </c>
      <c r="C2" s="61" t="s">
        <v>99</v>
      </c>
      <c r="D2" s="61" t="s">
        <v>97</v>
      </c>
      <c r="E2" s="62" t="s">
        <v>67</v>
      </c>
      <c r="F2" s="63" t="s">
        <v>86</v>
      </c>
      <c r="G2" s="61" t="s">
        <v>87</v>
      </c>
      <c r="H2" s="22" t="s">
        <v>69</v>
      </c>
      <c r="I2" s="62"/>
      <c r="J2" s="81" t="s">
        <v>101</v>
      </c>
      <c r="K2" s="74" t="s">
        <v>102</v>
      </c>
      <c r="L2" s="56" t="s">
        <v>103</v>
      </c>
    </row>
    <row r="3" spans="1:12" ht="15.75" thickBot="1">
      <c r="A3" s="58" t="s">
        <v>104</v>
      </c>
      <c r="B3" s="64" t="s">
        <v>68</v>
      </c>
      <c r="C3" s="65" t="s">
        <v>68</v>
      </c>
      <c r="D3" s="65" t="s">
        <v>68</v>
      </c>
      <c r="E3" s="66" t="s">
        <v>68</v>
      </c>
      <c r="F3" s="67"/>
      <c r="G3" s="65"/>
      <c r="H3" s="68"/>
      <c r="I3" s="66" t="s">
        <v>70</v>
      </c>
      <c r="J3" s="82"/>
      <c r="K3" s="75"/>
      <c r="L3" s="59"/>
    </row>
    <row r="4" spans="1:12" ht="15">
      <c r="A4" s="14" t="s">
        <v>72</v>
      </c>
      <c r="B4" s="32"/>
      <c r="C4" s="33"/>
      <c r="D4" s="33"/>
      <c r="E4" s="44"/>
      <c r="F4" s="50"/>
      <c r="G4" s="33"/>
      <c r="H4" s="33"/>
      <c r="I4" s="44"/>
      <c r="J4" s="83"/>
      <c r="K4" s="76"/>
      <c r="L4" s="71"/>
    </row>
    <row r="5" spans="1:12" ht="15">
      <c r="A5" s="191"/>
      <c r="B5" s="192"/>
      <c r="C5" s="193"/>
      <c r="D5" s="193"/>
      <c r="E5" s="179"/>
      <c r="F5" s="180"/>
      <c r="G5" s="193"/>
      <c r="H5" s="193"/>
      <c r="I5" s="179"/>
      <c r="J5" s="194"/>
      <c r="K5" s="195"/>
      <c r="L5" s="196"/>
    </row>
    <row r="6" spans="1:12" ht="15.75" thickBot="1">
      <c r="A6" s="13"/>
      <c r="B6" s="41"/>
      <c r="C6" s="42"/>
      <c r="D6" s="42"/>
      <c r="E6" s="45"/>
      <c r="F6" s="51"/>
      <c r="G6" s="42"/>
      <c r="H6" s="42"/>
      <c r="I6" s="45"/>
      <c r="J6" s="84"/>
      <c r="K6" s="51"/>
      <c r="L6" s="24"/>
    </row>
    <row r="7" spans="1:12" ht="15">
      <c r="A7" s="43" t="s">
        <v>75</v>
      </c>
      <c r="B7" s="39"/>
      <c r="C7" s="40"/>
      <c r="D7" s="40"/>
      <c r="E7" s="46"/>
      <c r="F7" s="52"/>
      <c r="G7" s="40"/>
      <c r="H7" s="40"/>
      <c r="I7" s="46"/>
      <c r="J7" s="85"/>
      <c r="K7" s="77"/>
      <c r="L7" s="25"/>
    </row>
    <row r="8" spans="1:12" ht="15">
      <c r="A8" s="12"/>
      <c r="B8" s="34"/>
      <c r="C8" s="35"/>
      <c r="D8" s="35"/>
      <c r="E8" s="47"/>
      <c r="F8" s="53"/>
      <c r="G8" s="35"/>
      <c r="H8" s="35"/>
      <c r="I8" s="47"/>
      <c r="J8" s="86"/>
      <c r="K8" s="78"/>
      <c r="L8" s="23"/>
    </row>
    <row r="9" spans="1:12" ht="15.75" thickBot="1">
      <c r="A9" s="13"/>
      <c r="B9" s="41"/>
      <c r="C9" s="42"/>
      <c r="D9" s="42"/>
      <c r="E9" s="45"/>
      <c r="F9" s="51"/>
      <c r="G9" s="42"/>
      <c r="H9" s="42"/>
      <c r="I9" s="45"/>
      <c r="J9" s="84"/>
      <c r="K9" s="51"/>
      <c r="L9" s="24"/>
    </row>
    <row r="10" spans="1:12" ht="15">
      <c r="A10" s="14" t="s">
        <v>100</v>
      </c>
      <c r="B10" s="39"/>
      <c r="C10" s="40"/>
      <c r="D10" s="40"/>
      <c r="E10" s="46"/>
      <c r="F10" s="52"/>
      <c r="G10" s="40"/>
      <c r="H10" s="40"/>
      <c r="I10" s="46"/>
      <c r="J10" s="87"/>
      <c r="K10" s="52"/>
      <c r="L10" s="25"/>
    </row>
    <row r="11" spans="1:12" ht="15">
      <c r="A11" s="12"/>
      <c r="B11" s="34"/>
      <c r="C11" s="35"/>
      <c r="D11" s="35"/>
      <c r="E11" s="47"/>
      <c r="F11" s="53"/>
      <c r="G11" s="35"/>
      <c r="H11" s="35"/>
      <c r="I11" s="47"/>
      <c r="J11" s="88"/>
      <c r="K11" s="53"/>
      <c r="L11" s="23"/>
    </row>
    <row r="12" spans="1:12" ht="15.75" thickBot="1">
      <c r="A12" s="13"/>
      <c r="B12" s="41"/>
      <c r="C12" s="42"/>
      <c r="D12" s="42"/>
      <c r="E12" s="45"/>
      <c r="F12" s="51"/>
      <c r="G12" s="42"/>
      <c r="H12" s="42"/>
      <c r="I12" s="45"/>
      <c r="J12" s="84"/>
      <c r="K12" s="51"/>
      <c r="L12" s="24"/>
    </row>
    <row r="13" spans="1:12" ht="15">
      <c r="A13" s="14" t="s">
        <v>73</v>
      </c>
      <c r="B13" s="39"/>
      <c r="C13" s="40"/>
      <c r="D13" s="40"/>
      <c r="E13" s="46"/>
      <c r="F13" s="52"/>
      <c r="G13" s="40"/>
      <c r="H13" s="40"/>
      <c r="I13" s="46"/>
      <c r="J13" s="85"/>
      <c r="K13" s="77"/>
      <c r="L13" s="25"/>
    </row>
    <row r="14" spans="1:12" ht="15">
      <c r="A14" s="12"/>
      <c r="B14" s="34"/>
      <c r="C14" s="35"/>
      <c r="D14" s="35"/>
      <c r="E14" s="47"/>
      <c r="F14" s="53"/>
      <c r="G14" s="35"/>
      <c r="H14" s="35"/>
      <c r="I14" s="47"/>
      <c r="J14" s="86"/>
      <c r="K14" s="78"/>
      <c r="L14" s="23"/>
    </row>
    <row r="15" spans="1:12" ht="15.75" thickBot="1">
      <c r="A15" s="15"/>
      <c r="B15" s="16"/>
      <c r="C15" s="17"/>
      <c r="D15" s="17"/>
      <c r="E15" s="48"/>
      <c r="F15" s="49"/>
      <c r="G15" s="18"/>
      <c r="H15" s="18"/>
      <c r="I15" s="72"/>
      <c r="J15" s="89"/>
      <c r="K15" s="79"/>
      <c r="L15" s="26"/>
    </row>
    <row r="16" spans="1:12" ht="15.75" thickBot="1">
      <c r="A16" s="21" t="s">
        <v>74</v>
      </c>
      <c r="B16" s="69"/>
      <c r="C16" s="70"/>
      <c r="D16" s="70"/>
      <c r="E16" s="118"/>
      <c r="F16" s="119"/>
      <c r="G16" s="19"/>
      <c r="H16" s="19"/>
      <c r="I16" s="73"/>
      <c r="J16" s="90"/>
      <c r="K16" s="80"/>
      <c r="L16" s="20"/>
    </row>
    <row r="18" spans="1:2" ht="12.75">
      <c r="A18" s="38" t="s">
        <v>194</v>
      </c>
      <c r="B18" s="37" t="s">
        <v>227</v>
      </c>
    </row>
    <row r="19" spans="1:2" ht="12.75">
      <c r="A19" s="38" t="s">
        <v>195</v>
      </c>
      <c r="B19" s="37" t="s">
        <v>228</v>
      </c>
    </row>
    <row r="20" spans="1:2" ht="12.75">
      <c r="A20" s="38" t="s">
        <v>196</v>
      </c>
      <c r="B20" s="37" t="s">
        <v>229</v>
      </c>
    </row>
    <row r="21" spans="1:2" ht="12.75">
      <c r="A21" s="38" t="s">
        <v>92</v>
      </c>
      <c r="B21" s="37" t="s">
        <v>230</v>
      </c>
    </row>
    <row r="22" spans="1:2" ht="12.75">
      <c r="A22" s="38" t="s">
        <v>86</v>
      </c>
      <c r="B22" s="37" t="s">
        <v>88</v>
      </c>
    </row>
    <row r="23" spans="1:2" ht="12.75">
      <c r="A23" s="38" t="s">
        <v>87</v>
      </c>
      <c r="B23" s="37" t="s">
        <v>231</v>
      </c>
    </row>
    <row r="24" spans="1:2" ht="12.75">
      <c r="A24" s="38" t="s">
        <v>69</v>
      </c>
      <c r="B24" s="37" t="s">
        <v>93</v>
      </c>
    </row>
    <row r="25" spans="1:2" ht="12.75">
      <c r="A25" s="38" t="s">
        <v>70</v>
      </c>
      <c r="B25" s="37" t="s">
        <v>232</v>
      </c>
    </row>
    <row r="26" spans="1:2" ht="12.75">
      <c r="A26" s="38" t="s">
        <v>71</v>
      </c>
      <c r="B26" s="37" t="s">
        <v>233</v>
      </c>
    </row>
    <row r="27" spans="1:2" ht="12.75">
      <c r="A27" s="38" t="s">
        <v>89</v>
      </c>
      <c r="B27" s="37" t="s">
        <v>90</v>
      </c>
    </row>
    <row r="28" spans="1:2" ht="12.75">
      <c r="A28" s="38" t="s">
        <v>91</v>
      </c>
      <c r="B28" s="37" t="s">
        <v>94</v>
      </c>
    </row>
    <row r="29" spans="1:2" ht="12.75">
      <c r="A29" s="38"/>
      <c r="B29" s="37" t="s">
        <v>95</v>
      </c>
    </row>
  </sheetData>
  <mergeCells count="1">
    <mergeCell ref="A1:C1"/>
  </mergeCells>
  <printOptions/>
  <pageMargins left="0.7874015748031497" right="0.7874015748031497" top="0.984251968503937" bottom="0.984251968503937" header="0.5118110236220472" footer="0.5118110236220472"/>
  <pageSetup fitToHeight="2" fitToWidth="1" horizontalDpi="600" verticalDpi="600" orientation="landscape" paperSize="9" scale="79"/>
</worksheet>
</file>

<file path=xl/worksheets/sheet13.xml><?xml version="1.0" encoding="utf-8"?>
<worksheet xmlns="http://schemas.openxmlformats.org/spreadsheetml/2006/main" xmlns:r="http://schemas.openxmlformats.org/officeDocument/2006/relationships">
  <sheetPr>
    <tabColor indexed="51"/>
    <pageSetUpPr fitToPage="1"/>
  </sheetPr>
  <dimension ref="A1:S31"/>
  <sheetViews>
    <sheetView workbookViewId="0" topLeftCell="A1">
      <selection activeCell="G14" sqref="G14"/>
    </sheetView>
  </sheetViews>
  <sheetFormatPr defaultColWidth="9.140625" defaultRowHeight="12.75"/>
  <cols>
    <col min="1" max="1" width="11.8515625" style="27" bestFit="1" customWidth="1"/>
    <col min="2" max="2" width="13.140625" style="27" bestFit="1" customWidth="1"/>
    <col min="3" max="3" width="15.421875" style="27" customWidth="1"/>
    <col min="4" max="4" width="12.57421875" style="27" customWidth="1"/>
    <col min="5" max="5" width="10.28125" style="27" customWidth="1"/>
    <col min="6" max="6" width="10.140625" style="27" bestFit="1" customWidth="1"/>
    <col min="7" max="7" width="11.00390625" style="27" customWidth="1"/>
    <col min="8" max="8" width="9.57421875" style="27" bestFit="1" customWidth="1"/>
    <col min="9" max="9" width="8.57421875" style="27" bestFit="1" customWidth="1"/>
    <col min="10" max="10" width="21.8515625" style="27" customWidth="1"/>
    <col min="11" max="11" width="11.140625" style="27" bestFit="1" customWidth="1"/>
    <col min="12" max="12" width="8.7109375" style="27" customWidth="1"/>
    <col min="13" max="20" width="9.140625" style="27" customWidth="1"/>
    <col min="21" max="21" width="8.57421875" style="27" bestFit="1" customWidth="1"/>
    <col min="22" max="16384" width="9.140625" style="27" customWidth="1"/>
  </cols>
  <sheetData>
    <row r="1" spans="1:12" ht="15">
      <c r="A1" s="289" t="s">
        <v>113</v>
      </c>
      <c r="B1" s="290"/>
      <c r="C1" s="290"/>
      <c r="D1" s="10"/>
      <c r="E1" s="10"/>
      <c r="F1" s="10"/>
      <c r="G1" s="10"/>
      <c r="H1" s="10"/>
      <c r="I1" s="10"/>
      <c r="J1" s="10"/>
      <c r="K1" s="10"/>
      <c r="L1" s="11"/>
    </row>
    <row r="2" spans="1:12" ht="15.75" thickBot="1">
      <c r="A2" s="31" t="s">
        <v>66</v>
      </c>
      <c r="B2" s="121"/>
      <c r="C2" s="121"/>
      <c r="D2" s="122"/>
      <c r="E2" s="122"/>
      <c r="F2" s="122"/>
      <c r="G2" s="122"/>
      <c r="H2" s="122"/>
      <c r="I2" s="122"/>
      <c r="J2" s="122"/>
      <c r="K2" s="122"/>
      <c r="L2" s="10"/>
    </row>
    <row r="3" spans="1:12" ht="45">
      <c r="A3" s="57"/>
      <c r="B3" s="60" t="s">
        <v>98</v>
      </c>
      <c r="C3" s="61" t="s">
        <v>99</v>
      </c>
      <c r="D3" s="61" t="s">
        <v>97</v>
      </c>
      <c r="E3" s="62" t="s">
        <v>67</v>
      </c>
      <c r="F3" s="63" t="s">
        <v>86</v>
      </c>
      <c r="G3" s="61" t="s">
        <v>87</v>
      </c>
      <c r="H3" s="22" t="s">
        <v>69</v>
      </c>
      <c r="I3" s="62"/>
      <c r="J3" s="55" t="s">
        <v>101</v>
      </c>
      <c r="K3" s="74" t="s">
        <v>102</v>
      </c>
      <c r="L3" s="56" t="s">
        <v>106</v>
      </c>
    </row>
    <row r="4" spans="1:12" ht="15.75" thickBot="1">
      <c r="A4" s="58" t="s">
        <v>104</v>
      </c>
      <c r="B4" s="64" t="s">
        <v>68</v>
      </c>
      <c r="C4" s="65" t="s">
        <v>68</v>
      </c>
      <c r="D4" s="65" t="s">
        <v>68</v>
      </c>
      <c r="E4" s="66" t="s">
        <v>68</v>
      </c>
      <c r="F4" s="67"/>
      <c r="G4" s="65"/>
      <c r="H4" s="68"/>
      <c r="I4" s="66" t="s">
        <v>70</v>
      </c>
      <c r="J4" s="36"/>
      <c r="K4" s="98"/>
      <c r="L4" s="59"/>
    </row>
    <row r="5" spans="1:12" ht="15">
      <c r="A5" s="14" t="s">
        <v>72</v>
      </c>
      <c r="B5" s="108">
        <v>400000</v>
      </c>
      <c r="C5" s="109">
        <v>5000000</v>
      </c>
      <c r="D5" s="109">
        <v>2000000</v>
      </c>
      <c r="E5" s="112">
        <v>7400000</v>
      </c>
      <c r="F5" s="50" t="s">
        <v>76</v>
      </c>
      <c r="G5" s="99" t="s">
        <v>105</v>
      </c>
      <c r="H5" s="33"/>
      <c r="I5" s="44" t="s">
        <v>77</v>
      </c>
      <c r="J5" s="91" t="s">
        <v>78</v>
      </c>
      <c r="K5" s="94"/>
      <c r="L5" s="25"/>
    </row>
    <row r="6" spans="1:12" ht="15.75" thickBot="1">
      <c r="A6" s="13"/>
      <c r="B6" s="41"/>
      <c r="C6" s="42"/>
      <c r="D6" s="42"/>
      <c r="E6" s="45"/>
      <c r="F6" s="51"/>
      <c r="G6" s="42"/>
      <c r="H6" s="42"/>
      <c r="I6" s="45"/>
      <c r="J6" s="45"/>
      <c r="K6" s="95"/>
      <c r="L6" s="24"/>
    </row>
    <row r="7" spans="1:12" ht="30">
      <c r="A7" s="43" t="s">
        <v>75</v>
      </c>
      <c r="B7" s="39"/>
      <c r="C7" s="110">
        <v>2000000</v>
      </c>
      <c r="D7" s="40"/>
      <c r="E7" s="113">
        <v>2000000</v>
      </c>
      <c r="F7" s="100" t="s">
        <v>107</v>
      </c>
      <c r="G7" s="105" t="s">
        <v>109</v>
      </c>
      <c r="H7" s="40"/>
      <c r="I7" s="46" t="s">
        <v>79</v>
      </c>
      <c r="J7" s="92" t="s">
        <v>80</v>
      </c>
      <c r="K7" s="94"/>
      <c r="L7" s="25"/>
    </row>
    <row r="8" spans="1:12" ht="30">
      <c r="A8" s="12"/>
      <c r="B8" s="34"/>
      <c r="C8" s="35"/>
      <c r="D8" s="111">
        <v>2000000</v>
      </c>
      <c r="E8" s="114">
        <v>2000000</v>
      </c>
      <c r="F8" s="104" t="s">
        <v>108</v>
      </c>
      <c r="G8" s="107" t="s">
        <v>110</v>
      </c>
      <c r="H8" s="35"/>
      <c r="I8" s="47" t="s">
        <v>79</v>
      </c>
      <c r="J8" s="93" t="s">
        <v>81</v>
      </c>
      <c r="K8" s="96"/>
      <c r="L8" s="23"/>
    </row>
    <row r="9" spans="1:12" ht="15.75" thickBot="1">
      <c r="A9" s="13"/>
      <c r="B9" s="41"/>
      <c r="C9" s="42"/>
      <c r="D9" s="42"/>
      <c r="E9" s="45"/>
      <c r="F9" s="101"/>
      <c r="G9" s="106"/>
      <c r="H9" s="42"/>
      <c r="I9" s="45"/>
      <c r="J9" s="45"/>
      <c r="K9" s="95"/>
      <c r="L9" s="24"/>
    </row>
    <row r="10" spans="1:12" ht="45">
      <c r="A10" s="14" t="s">
        <v>100</v>
      </c>
      <c r="B10" s="39"/>
      <c r="C10" s="110">
        <v>200000</v>
      </c>
      <c r="D10" s="40"/>
      <c r="E10" s="113">
        <v>200000</v>
      </c>
      <c r="F10" s="100" t="s">
        <v>107</v>
      </c>
      <c r="G10" s="105" t="s">
        <v>109</v>
      </c>
      <c r="H10" s="40"/>
      <c r="I10" s="46" t="s">
        <v>79</v>
      </c>
      <c r="J10" s="143" t="s">
        <v>193</v>
      </c>
      <c r="K10" s="94"/>
      <c r="L10" s="25"/>
    </row>
    <row r="11" spans="1:12" ht="30">
      <c r="A11" s="12"/>
      <c r="B11" s="34"/>
      <c r="C11" s="111">
        <v>100000</v>
      </c>
      <c r="D11" s="35"/>
      <c r="E11" s="114">
        <v>100000</v>
      </c>
      <c r="F11" s="104" t="s">
        <v>111</v>
      </c>
      <c r="G11" s="107" t="s">
        <v>110</v>
      </c>
      <c r="H11" s="35"/>
      <c r="I11" s="47" t="s">
        <v>79</v>
      </c>
      <c r="J11" s="47"/>
      <c r="K11" s="96"/>
      <c r="L11" s="23"/>
    </row>
    <row r="12" spans="1:12" ht="30">
      <c r="A12" s="12"/>
      <c r="B12" s="34"/>
      <c r="C12" s="111">
        <v>100000</v>
      </c>
      <c r="D12" s="35"/>
      <c r="E12" s="114">
        <v>100000</v>
      </c>
      <c r="F12" s="104" t="s">
        <v>112</v>
      </c>
      <c r="G12" s="107" t="s">
        <v>110</v>
      </c>
      <c r="H12" s="35"/>
      <c r="I12" s="47" t="s">
        <v>79</v>
      </c>
      <c r="J12" s="47"/>
      <c r="K12" s="96"/>
      <c r="L12" s="23"/>
    </row>
    <row r="13" spans="1:12" ht="15.75" thickBot="1">
      <c r="A13" s="13"/>
      <c r="B13" s="41"/>
      <c r="C13" s="42"/>
      <c r="D13" s="42"/>
      <c r="E13" s="45"/>
      <c r="F13" s="101"/>
      <c r="G13" s="106"/>
      <c r="H13" s="42"/>
      <c r="I13" s="45"/>
      <c r="J13" s="45"/>
      <c r="K13" s="95"/>
      <c r="L13" s="24"/>
    </row>
    <row r="14" spans="1:12" ht="60">
      <c r="A14" s="14" t="s">
        <v>73</v>
      </c>
      <c r="B14" s="39"/>
      <c r="C14" s="110">
        <v>4000000</v>
      </c>
      <c r="D14" s="40"/>
      <c r="E14" s="113">
        <v>4000000</v>
      </c>
      <c r="F14" s="77" t="s">
        <v>82</v>
      </c>
      <c r="G14" s="105" t="s">
        <v>107</v>
      </c>
      <c r="H14" s="40"/>
      <c r="I14" s="46" t="s">
        <v>77</v>
      </c>
      <c r="J14" s="92" t="s">
        <v>83</v>
      </c>
      <c r="K14" s="97"/>
      <c r="L14" s="25"/>
    </row>
    <row r="15" spans="1:12" ht="45">
      <c r="A15" s="12"/>
      <c r="B15" s="34"/>
      <c r="C15" s="35"/>
      <c r="D15" s="111">
        <v>1000000</v>
      </c>
      <c r="E15" s="114">
        <v>1000000</v>
      </c>
      <c r="F15" s="78" t="s">
        <v>84</v>
      </c>
      <c r="G15" s="107" t="s">
        <v>110</v>
      </c>
      <c r="H15" s="105" t="s">
        <v>107</v>
      </c>
      <c r="I15" s="47" t="s">
        <v>79</v>
      </c>
      <c r="J15" s="93" t="s">
        <v>85</v>
      </c>
      <c r="K15" s="96"/>
      <c r="L15" s="23"/>
    </row>
    <row r="16" spans="1:12" ht="15.75" thickBot="1">
      <c r="A16" s="15"/>
      <c r="B16" s="16"/>
      <c r="C16" s="17"/>
      <c r="D16" s="17"/>
      <c r="E16" s="48"/>
      <c r="F16" s="102"/>
      <c r="G16" s="54"/>
      <c r="H16" s="18"/>
      <c r="I16" s="72"/>
      <c r="J16" s="72"/>
      <c r="K16" s="79"/>
      <c r="L16" s="26"/>
    </row>
    <row r="17" spans="1:19" ht="15.75" thickBot="1">
      <c r="A17" s="21" t="s">
        <v>74</v>
      </c>
      <c r="B17" s="115">
        <f>SUM(B5:B16)</f>
        <v>400000</v>
      </c>
      <c r="C17" s="116">
        <f>SUM(C5:C16)</f>
        <v>11400000</v>
      </c>
      <c r="D17" s="116">
        <f>SUM(D5:D16)</f>
        <v>5000000</v>
      </c>
      <c r="E17" s="117">
        <f>SUM(E5:E16)</f>
        <v>16800000</v>
      </c>
      <c r="F17" s="103"/>
      <c r="G17" s="19"/>
      <c r="H17" s="19"/>
      <c r="I17" s="73"/>
      <c r="J17" s="73"/>
      <c r="K17" s="80"/>
      <c r="L17" s="20"/>
      <c r="S17" s="28"/>
    </row>
    <row r="21" spans="3:7" ht="15">
      <c r="C21" s="29"/>
      <c r="D21" s="29"/>
      <c r="E21" s="29"/>
      <c r="F21" s="29"/>
      <c r="G21" s="29"/>
    </row>
    <row r="26" ht="15">
      <c r="N26" s="30" t="s">
        <v>96</v>
      </c>
    </row>
    <row r="31" ht="15">
      <c r="H31" s="30" t="s">
        <v>96</v>
      </c>
    </row>
  </sheetData>
  <sheetProtection/>
  <mergeCells count="1">
    <mergeCell ref="A1:C1"/>
  </mergeCells>
  <printOptions/>
  <pageMargins left="0.7" right="0.7" top="0.75" bottom="0.75" header="0.3" footer="0.3"/>
  <pageSetup fitToHeight="1" fitToWidth="1" horizontalDpi="600" verticalDpi="600" orientation="landscape" paperSize="9" scale="92"/>
  <drawing r:id="rId1"/>
</worksheet>
</file>

<file path=xl/worksheets/sheet2.xml><?xml version="1.0" encoding="utf-8"?>
<worksheet xmlns="http://schemas.openxmlformats.org/spreadsheetml/2006/main" xmlns:r="http://schemas.openxmlformats.org/officeDocument/2006/relationships">
  <sheetPr>
    <tabColor indexed="47"/>
    <pageSetUpPr fitToPage="1"/>
  </sheetPr>
  <dimension ref="A1:D22"/>
  <sheetViews>
    <sheetView tabSelected="1" zoomScaleSheetLayoutView="100" workbookViewId="0" topLeftCell="A1">
      <selection activeCell="E24" sqref="E24"/>
    </sheetView>
  </sheetViews>
  <sheetFormatPr defaultColWidth="9.140625" defaultRowHeight="12.75"/>
  <cols>
    <col min="1" max="1" width="78.57421875" style="0" customWidth="1"/>
  </cols>
  <sheetData>
    <row r="1" ht="12.75">
      <c r="A1" s="9" t="s">
        <v>146</v>
      </c>
    </row>
    <row r="3" spans="1:4" ht="12.75">
      <c r="A3" s="188" t="s">
        <v>171</v>
      </c>
      <c r="B3" s="188"/>
      <c r="C3" s="188"/>
      <c r="D3" s="188"/>
    </row>
    <row r="4" spans="1:4" ht="12.75">
      <c r="A4" s="188"/>
      <c r="B4" s="188" t="s">
        <v>147</v>
      </c>
      <c r="C4" s="188" t="s">
        <v>150</v>
      </c>
      <c r="D4" s="188" t="s">
        <v>151</v>
      </c>
    </row>
    <row r="5" spans="1:4" ht="12.75">
      <c r="A5" s="188" t="s">
        <v>148</v>
      </c>
      <c r="B5" s="188"/>
      <c r="C5" s="188"/>
      <c r="D5" s="188"/>
    </row>
    <row r="6" spans="1:4" ht="12.75">
      <c r="A6" s="188" t="s">
        <v>149</v>
      </c>
      <c r="B6" s="188"/>
      <c r="C6" s="188"/>
      <c r="D6" s="188"/>
    </row>
    <row r="7" spans="1:4" ht="12.75">
      <c r="A7" s="188" t="s">
        <v>172</v>
      </c>
      <c r="B7" s="188"/>
      <c r="C7" s="188"/>
      <c r="D7" s="188"/>
    </row>
    <row r="8" spans="1:4" ht="12.75">
      <c r="A8" s="188"/>
      <c r="B8" s="188"/>
      <c r="C8" s="188"/>
      <c r="D8" s="188"/>
    </row>
    <row r="9" spans="1:4" ht="12.75">
      <c r="A9" s="188" t="s">
        <v>173</v>
      </c>
      <c r="B9" s="188"/>
      <c r="C9" s="188"/>
      <c r="D9" s="188"/>
    </row>
    <row r="10" spans="1:4" ht="12.75">
      <c r="A10" s="188" t="s">
        <v>174</v>
      </c>
      <c r="B10" s="188"/>
      <c r="C10" s="188"/>
      <c r="D10" s="188"/>
    </row>
    <row r="11" spans="1:4" ht="12.75">
      <c r="A11" s="188"/>
      <c r="B11" s="188"/>
      <c r="C11" s="188"/>
      <c r="D11" s="188"/>
    </row>
    <row r="12" spans="1:4" ht="38.25">
      <c r="A12" s="189" t="s">
        <v>223</v>
      </c>
      <c r="B12" s="188"/>
      <c r="C12" s="188"/>
      <c r="D12" s="188"/>
    </row>
    <row r="13" spans="1:4" ht="38.25">
      <c r="A13" s="189" t="s">
        <v>192</v>
      </c>
      <c r="B13" s="190"/>
      <c r="C13" s="190"/>
      <c r="D13" s="188"/>
    </row>
    <row r="14" spans="1:3" ht="12.75">
      <c r="A14" s="134"/>
      <c r="B14" s="134"/>
      <c r="C14" s="133"/>
    </row>
    <row r="15" spans="1:3" ht="12.75">
      <c r="A15" s="134"/>
      <c r="C15" s="134"/>
    </row>
    <row r="16" spans="1:3" ht="12.75">
      <c r="A16" s="134"/>
      <c r="C16" s="134"/>
    </row>
    <row r="17" spans="1:3" ht="12.75">
      <c r="A17" s="134"/>
      <c r="B17" s="134"/>
      <c r="C17" s="140"/>
    </row>
    <row r="18" spans="1:3" ht="12.75">
      <c r="A18" s="134"/>
      <c r="B18" s="134"/>
      <c r="C18" s="141"/>
    </row>
    <row r="20" spans="1:3" ht="12.75">
      <c r="A20" s="134"/>
      <c r="B20" s="133"/>
      <c r="C20" s="142"/>
    </row>
    <row r="22" ht="12.75">
      <c r="A22" s="134"/>
    </row>
  </sheetData>
  <printOptions/>
  <pageMargins left="0.75" right="0.75" top="1" bottom="1" header="0.5" footer="0.5"/>
  <pageSetup fitToHeight="1" fitToWidth="1" horizontalDpi="600" verticalDpi="600" orientation="portrait" paperSize="9" scale="65"/>
</worksheet>
</file>

<file path=xl/worksheets/sheet3.xml><?xml version="1.0" encoding="utf-8"?>
<worksheet xmlns="http://schemas.openxmlformats.org/spreadsheetml/2006/main" xmlns:r="http://schemas.openxmlformats.org/officeDocument/2006/relationships">
  <sheetPr>
    <tabColor indexed="17"/>
    <pageSetUpPr fitToPage="1"/>
  </sheetPr>
  <dimension ref="A1:A24"/>
  <sheetViews>
    <sheetView workbookViewId="0" topLeftCell="A1">
      <selection activeCell="A24" sqref="A24"/>
    </sheetView>
  </sheetViews>
  <sheetFormatPr defaultColWidth="9.140625" defaultRowHeight="12.75"/>
  <cols>
    <col min="1" max="1" width="128.57421875" style="0" customWidth="1"/>
  </cols>
  <sheetData>
    <row r="1" s="2" customFormat="1" ht="20.25">
      <c r="A1" s="2" t="s">
        <v>218</v>
      </c>
    </row>
    <row r="3" s="3" customFormat="1" ht="12.75">
      <c r="A3" s="4"/>
    </row>
    <row r="4" s="5" customFormat="1" ht="89.25">
      <c r="A4" s="168" t="s">
        <v>238</v>
      </c>
    </row>
    <row r="5" s="5" customFormat="1" ht="25.5">
      <c r="A5" s="120" t="s">
        <v>224</v>
      </c>
    </row>
    <row r="6" s="5" customFormat="1" ht="38.25">
      <c r="A6" s="120" t="s">
        <v>245</v>
      </c>
    </row>
    <row r="7" s="5" customFormat="1" ht="25.5">
      <c r="A7" s="120" t="s">
        <v>247</v>
      </c>
    </row>
    <row r="8" s="5" customFormat="1" ht="12.75">
      <c r="A8" s="120" t="s">
        <v>249</v>
      </c>
    </row>
    <row r="9" s="5" customFormat="1" ht="12.75">
      <c r="A9" s="120"/>
    </row>
    <row r="10" s="5" customFormat="1" ht="76.5">
      <c r="A10" s="168" t="s">
        <v>0</v>
      </c>
    </row>
    <row r="11" s="5" customFormat="1" ht="14.25">
      <c r="A11" s="120" t="s">
        <v>1</v>
      </c>
    </row>
    <row r="12" s="5" customFormat="1" ht="12.75">
      <c r="A12" s="120"/>
    </row>
    <row r="13" s="5" customFormat="1" ht="12.75">
      <c r="A13" s="174"/>
    </row>
    <row r="14" s="5" customFormat="1" ht="12.75">
      <c r="A14" s="6" t="s">
        <v>63</v>
      </c>
    </row>
    <row r="15" s="5" customFormat="1" ht="51">
      <c r="A15" s="167" t="s">
        <v>216</v>
      </c>
    </row>
    <row r="16" s="5" customFormat="1" ht="51">
      <c r="A16" s="167" t="s">
        <v>217</v>
      </c>
    </row>
    <row r="17" s="5" customFormat="1" ht="25.5">
      <c r="A17" s="167" t="s">
        <v>225</v>
      </c>
    </row>
    <row r="18" s="5" customFormat="1" ht="25.5">
      <c r="A18" s="167" t="s">
        <v>226</v>
      </c>
    </row>
    <row r="19" s="5" customFormat="1" ht="12.75">
      <c r="A19" s="4"/>
    </row>
    <row r="20" s="5" customFormat="1" ht="12.75">
      <c r="A20" s="170" t="s">
        <v>54</v>
      </c>
    </row>
    <row r="21" s="5" customFormat="1" ht="12.75"/>
    <row r="22" s="5" customFormat="1" ht="12.75">
      <c r="A22" s="7"/>
    </row>
    <row r="23" s="5" customFormat="1" ht="12.75"/>
    <row r="24" s="5" customFormat="1" ht="12.75">
      <c r="A24"/>
    </row>
  </sheetData>
  <printOptions/>
  <pageMargins left="0.75" right="0.75" top="1" bottom="1" header="0.5" footer="0.5"/>
  <pageSetup fitToHeight="1" fitToWidth="1"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B2:J56"/>
  <sheetViews>
    <sheetView workbookViewId="0" topLeftCell="A1">
      <pane xSplit="2" ySplit="9" topLeftCell="C10" activePane="bottomRight" state="frozen"/>
      <selection pane="topLeft" activeCell="A1" sqref="A1"/>
      <selection pane="topRight" activeCell="C1" sqref="C1"/>
      <selection pane="bottomLeft" activeCell="A10" sqref="A10"/>
      <selection pane="bottomRight" activeCell="B31" sqref="B31"/>
    </sheetView>
  </sheetViews>
  <sheetFormatPr defaultColWidth="9.140625" defaultRowHeight="12.75"/>
  <cols>
    <col min="1" max="1" width="3.421875" style="198" customWidth="1"/>
    <col min="2" max="2" width="87.8515625" style="198" customWidth="1"/>
    <col min="3" max="3" width="13.421875" style="198" customWidth="1"/>
    <col min="4" max="4" width="8.7109375" style="198" bestFit="1" customWidth="1"/>
    <col min="5" max="5" width="14.421875" style="198" customWidth="1"/>
    <col min="6" max="6" width="13.7109375" style="198" bestFit="1" customWidth="1"/>
    <col min="7" max="7" width="8.7109375" style="198" bestFit="1" customWidth="1"/>
    <col min="8" max="8" width="14.7109375" style="198" customWidth="1"/>
    <col min="9" max="9" width="13.28125" style="198" bestFit="1" customWidth="1"/>
    <col min="10" max="10" width="40.28125" style="198" customWidth="1"/>
    <col min="11" max="16384" width="12.57421875" style="198" customWidth="1"/>
  </cols>
  <sheetData>
    <row r="2" ht="15.75">
      <c r="H2" s="199"/>
    </row>
    <row r="5" spans="2:10" ht="15" customHeight="1">
      <c r="B5" s="200" t="s">
        <v>251</v>
      </c>
      <c r="C5" s="201"/>
      <c r="D5" s="201"/>
      <c r="E5" s="202"/>
      <c r="F5" s="203"/>
      <c r="G5" s="203"/>
      <c r="H5" s="204"/>
      <c r="I5" s="205"/>
      <c r="J5" s="206"/>
    </row>
    <row r="6" spans="2:10" ht="15.75">
      <c r="B6" s="200" t="s">
        <v>252</v>
      </c>
      <c r="C6" s="207"/>
      <c r="D6" s="207"/>
      <c r="E6" s="208"/>
      <c r="F6" s="209"/>
      <c r="G6" s="209"/>
      <c r="H6" s="210"/>
      <c r="I6" s="211"/>
      <c r="J6" s="212"/>
    </row>
    <row r="7" spans="2:10" ht="15.75">
      <c r="B7" s="213"/>
      <c r="C7" s="272" t="s">
        <v>253</v>
      </c>
      <c r="D7" s="272"/>
      <c r="E7" s="273"/>
      <c r="F7" s="274" t="s">
        <v>253</v>
      </c>
      <c r="G7" s="275"/>
      <c r="H7" s="276"/>
      <c r="I7" s="214" t="s">
        <v>254</v>
      </c>
      <c r="J7" s="215" t="s">
        <v>255</v>
      </c>
    </row>
    <row r="8" spans="2:10" ht="15.75">
      <c r="B8" s="216" t="s">
        <v>256</v>
      </c>
      <c r="C8" s="272" t="s">
        <v>257</v>
      </c>
      <c r="D8" s="272"/>
      <c r="E8" s="273"/>
      <c r="F8" s="277" t="s">
        <v>258</v>
      </c>
      <c r="G8" s="278"/>
      <c r="H8" s="279"/>
      <c r="I8" s="211"/>
      <c r="J8" s="212"/>
    </row>
    <row r="9" spans="2:10" ht="15.75">
      <c r="B9" s="213"/>
      <c r="C9" s="217"/>
      <c r="D9" s="207" t="s">
        <v>259</v>
      </c>
      <c r="E9" s="208"/>
      <c r="F9" s="219"/>
      <c r="G9" s="209" t="s">
        <v>259</v>
      </c>
      <c r="H9" s="210"/>
      <c r="I9" s="220"/>
      <c r="J9" s="212"/>
    </row>
    <row r="10" spans="2:10" ht="15.75">
      <c r="B10" s="221"/>
      <c r="C10" s="222" t="s">
        <v>260</v>
      </c>
      <c r="D10" s="223" t="s">
        <v>139</v>
      </c>
      <c r="E10" s="222" t="s">
        <v>261</v>
      </c>
      <c r="F10" s="224" t="s">
        <v>260</v>
      </c>
      <c r="G10" s="225" t="s">
        <v>139</v>
      </c>
      <c r="H10" s="224" t="s">
        <v>261</v>
      </c>
      <c r="I10" s="226" t="s">
        <v>262</v>
      </c>
      <c r="J10" s="227"/>
    </row>
    <row r="11" spans="2:10" ht="15.75">
      <c r="B11" s="228" t="s">
        <v>263</v>
      </c>
      <c r="C11" s="229"/>
      <c r="D11" s="229"/>
      <c r="E11" s="229"/>
      <c r="F11" s="230"/>
      <c r="G11" s="230"/>
      <c r="H11" s="231"/>
      <c r="I11" s="211"/>
      <c r="J11" s="212"/>
    </row>
    <row r="12" spans="2:10" ht="15.75">
      <c r="B12" s="232"/>
      <c r="C12" s="229"/>
      <c r="D12" s="229"/>
      <c r="E12" s="233"/>
      <c r="F12" s="230"/>
      <c r="G12" s="230"/>
      <c r="H12" s="231"/>
      <c r="I12" s="234">
        <f aca="true" t="shared" si="0" ref="I12:I21">+H12-E12</f>
        <v>0</v>
      </c>
      <c r="J12" s="212"/>
    </row>
    <row r="13" spans="2:10" ht="15.75">
      <c r="B13" s="232"/>
      <c r="C13" s="229"/>
      <c r="D13" s="229"/>
      <c r="E13" s="233"/>
      <c r="F13" s="230"/>
      <c r="G13" s="230"/>
      <c r="H13" s="231"/>
      <c r="I13" s="234">
        <f t="shared" si="0"/>
        <v>0</v>
      </c>
      <c r="J13" s="212"/>
    </row>
    <row r="14" spans="2:10" ht="15.75">
      <c r="B14" s="232"/>
      <c r="C14" s="229"/>
      <c r="D14" s="229"/>
      <c r="E14" s="233"/>
      <c r="F14" s="230"/>
      <c r="G14" s="230"/>
      <c r="H14" s="231"/>
      <c r="I14" s="234">
        <f t="shared" si="0"/>
        <v>0</v>
      </c>
      <c r="J14" s="212"/>
    </row>
    <row r="15" spans="2:10" ht="15.75">
      <c r="B15" s="232"/>
      <c r="C15" s="229"/>
      <c r="D15" s="229"/>
      <c r="E15" s="233"/>
      <c r="F15" s="230"/>
      <c r="G15" s="230"/>
      <c r="H15" s="231"/>
      <c r="I15" s="234">
        <f t="shared" si="0"/>
        <v>0</v>
      </c>
      <c r="J15" s="212"/>
    </row>
    <row r="16" spans="2:10" ht="15.75">
      <c r="B16" s="232"/>
      <c r="C16" s="229"/>
      <c r="D16" s="229"/>
      <c r="E16" s="233"/>
      <c r="F16" s="230"/>
      <c r="G16" s="230"/>
      <c r="H16" s="231"/>
      <c r="I16" s="234">
        <f t="shared" si="0"/>
        <v>0</v>
      </c>
      <c r="J16" s="212"/>
    </row>
    <row r="17" spans="2:10" ht="15.75">
      <c r="B17" s="232"/>
      <c r="C17" s="229"/>
      <c r="D17" s="229"/>
      <c r="E17" s="233"/>
      <c r="F17" s="230"/>
      <c r="G17" s="230"/>
      <c r="H17" s="231"/>
      <c r="I17" s="234">
        <f t="shared" si="0"/>
        <v>0</v>
      </c>
      <c r="J17" s="212"/>
    </row>
    <row r="18" spans="2:10" ht="15.75">
      <c r="B18" s="232"/>
      <c r="C18" s="229"/>
      <c r="D18" s="229"/>
      <c r="E18" s="233"/>
      <c r="F18" s="230"/>
      <c r="G18" s="230"/>
      <c r="H18" s="231"/>
      <c r="I18" s="234">
        <f t="shared" si="0"/>
        <v>0</v>
      </c>
      <c r="J18" s="212"/>
    </row>
    <row r="19" spans="2:10" ht="15.75">
      <c r="B19" s="232"/>
      <c r="C19" s="229"/>
      <c r="D19" s="229"/>
      <c r="E19" s="233"/>
      <c r="F19" s="230"/>
      <c r="G19" s="230"/>
      <c r="H19" s="231"/>
      <c r="I19" s="234">
        <f t="shared" si="0"/>
        <v>0</v>
      </c>
      <c r="J19" s="212"/>
    </row>
    <row r="20" spans="2:10" ht="15.75">
      <c r="B20" s="232"/>
      <c r="C20" s="229"/>
      <c r="D20" s="229"/>
      <c r="E20" s="233"/>
      <c r="F20" s="230"/>
      <c r="G20" s="230"/>
      <c r="H20" s="231"/>
      <c r="I20" s="234">
        <f t="shared" si="0"/>
        <v>0</v>
      </c>
      <c r="J20" s="212"/>
    </row>
    <row r="21" spans="2:10" s="242" customFormat="1" ht="15.75">
      <c r="B21" s="235" t="s">
        <v>74</v>
      </c>
      <c r="C21" s="236"/>
      <c r="D21" s="236"/>
      <c r="E21" s="237">
        <f>SUM(E12:E20)</f>
        <v>0</v>
      </c>
      <c r="F21" s="238"/>
      <c r="G21" s="238"/>
      <c r="H21" s="239">
        <f>SUM(H12:H20)</f>
        <v>0</v>
      </c>
      <c r="I21" s="240">
        <f t="shared" si="0"/>
        <v>0</v>
      </c>
      <c r="J21" s="241"/>
    </row>
    <row r="22" spans="2:10" ht="15.75">
      <c r="B22" s="243"/>
      <c r="C22" s="229"/>
      <c r="D22" s="229"/>
      <c r="E22" s="229"/>
      <c r="F22" s="230"/>
      <c r="G22" s="230"/>
      <c r="H22" s="230"/>
      <c r="I22" s="211"/>
      <c r="J22" s="212"/>
    </row>
    <row r="23" spans="2:10" ht="15.75">
      <c r="B23" s="244" t="s">
        <v>264</v>
      </c>
      <c r="C23" s="229"/>
      <c r="D23" s="229"/>
      <c r="E23" s="245"/>
      <c r="F23" s="230"/>
      <c r="G23" s="230"/>
      <c r="H23" s="230"/>
      <c r="I23" s="211"/>
      <c r="J23" s="212"/>
    </row>
    <row r="24" spans="2:10" ht="15.75">
      <c r="B24" s="246"/>
      <c r="C24" s="229"/>
      <c r="D24" s="229"/>
      <c r="E24" s="245"/>
      <c r="F24" s="230"/>
      <c r="G24" s="230"/>
      <c r="H24" s="231"/>
      <c r="I24" s="247"/>
      <c r="J24" s="212"/>
    </row>
    <row r="25" spans="2:10" ht="15.75">
      <c r="B25" s="232"/>
      <c r="C25" s="248"/>
      <c r="D25" s="249"/>
      <c r="E25" s="245"/>
      <c r="F25" s="250"/>
      <c r="G25" s="251"/>
      <c r="H25" s="231"/>
      <c r="I25" s="247"/>
      <c r="J25" s="212"/>
    </row>
    <row r="26" spans="2:10" ht="15.75">
      <c r="B26" s="252"/>
      <c r="C26" s="248"/>
      <c r="D26" s="249"/>
      <c r="E26" s="245"/>
      <c r="F26" s="250"/>
      <c r="G26" s="251"/>
      <c r="H26" s="231"/>
      <c r="I26" s="247"/>
      <c r="J26" s="212"/>
    </row>
    <row r="27" spans="2:10" ht="15.75">
      <c r="B27" s="232"/>
      <c r="C27" s="248"/>
      <c r="D27" s="249"/>
      <c r="E27" s="245"/>
      <c r="F27" s="250"/>
      <c r="G27" s="251"/>
      <c r="H27" s="231"/>
      <c r="I27" s="247"/>
      <c r="J27" s="212"/>
    </row>
    <row r="28" spans="2:10" ht="15.75">
      <c r="B28" s="232"/>
      <c r="C28" s="248"/>
      <c r="D28" s="249"/>
      <c r="E28" s="245"/>
      <c r="F28" s="250"/>
      <c r="G28" s="251"/>
      <c r="H28" s="231"/>
      <c r="I28" s="247"/>
      <c r="J28" s="212"/>
    </row>
    <row r="29" spans="2:10" ht="15.75">
      <c r="B29" s="232"/>
      <c r="C29" s="248"/>
      <c r="D29" s="249"/>
      <c r="E29" s="245"/>
      <c r="F29" s="250"/>
      <c r="G29" s="251"/>
      <c r="H29" s="231"/>
      <c r="I29" s="247"/>
      <c r="J29" s="212"/>
    </row>
    <row r="30" spans="2:10" ht="15.75">
      <c r="B30" s="232"/>
      <c r="C30" s="248"/>
      <c r="D30" s="249"/>
      <c r="E30" s="245"/>
      <c r="F30" s="250"/>
      <c r="G30" s="251"/>
      <c r="H30" s="231"/>
      <c r="I30" s="247"/>
      <c r="J30" s="212"/>
    </row>
    <row r="31" spans="2:10" ht="15.75">
      <c r="B31" s="252"/>
      <c r="C31" s="248"/>
      <c r="D31" s="249"/>
      <c r="E31" s="245"/>
      <c r="F31" s="250"/>
      <c r="G31" s="251"/>
      <c r="H31" s="231"/>
      <c r="I31" s="247"/>
      <c r="J31" s="212"/>
    </row>
    <row r="32" spans="2:10" ht="15.75">
      <c r="B32" s="253"/>
      <c r="C32" s="248"/>
      <c r="D32" s="249"/>
      <c r="E32" s="245"/>
      <c r="F32" s="250"/>
      <c r="G32" s="251"/>
      <c r="H32" s="231"/>
      <c r="I32" s="247"/>
      <c r="J32" s="212"/>
    </row>
    <row r="33" spans="2:10" ht="15.75">
      <c r="B33" s="232"/>
      <c r="C33" s="248"/>
      <c r="D33" s="249"/>
      <c r="E33" s="245"/>
      <c r="F33" s="250"/>
      <c r="G33" s="251"/>
      <c r="H33" s="231"/>
      <c r="I33" s="247"/>
      <c r="J33" s="212"/>
    </row>
    <row r="34" spans="2:10" ht="15.75">
      <c r="B34" s="232"/>
      <c r="C34" s="248"/>
      <c r="D34" s="249"/>
      <c r="E34" s="245"/>
      <c r="F34" s="250"/>
      <c r="G34" s="251"/>
      <c r="H34" s="231"/>
      <c r="I34" s="247"/>
      <c r="J34" s="212"/>
    </row>
    <row r="35" spans="2:10" ht="15.75">
      <c r="B35" s="254" t="s">
        <v>74</v>
      </c>
      <c r="C35" s="248"/>
      <c r="D35" s="249"/>
      <c r="E35" s="245"/>
      <c r="F35" s="250"/>
      <c r="G35" s="251"/>
      <c r="H35" s="255">
        <f>SUM(H24:H34)</f>
        <v>0</v>
      </c>
      <c r="I35" s="247">
        <f>+H35-E35</f>
        <v>0</v>
      </c>
      <c r="J35" s="212"/>
    </row>
    <row r="36" spans="2:10" ht="15.75">
      <c r="B36" s="256"/>
      <c r="C36" s="248"/>
      <c r="D36" s="249"/>
      <c r="E36" s="245"/>
      <c r="F36" s="250"/>
      <c r="G36" s="251"/>
      <c r="H36" s="231"/>
      <c r="I36" s="211"/>
      <c r="J36" s="212"/>
    </row>
    <row r="37" spans="2:10" ht="15.75">
      <c r="B37" s="257" t="s">
        <v>265</v>
      </c>
      <c r="C37" s="248"/>
      <c r="D37" s="249"/>
      <c r="E37" s="245"/>
      <c r="F37" s="250"/>
      <c r="G37" s="251"/>
      <c r="H37" s="231"/>
      <c r="I37" s="258"/>
      <c r="J37" s="212"/>
    </row>
    <row r="38" spans="2:10" ht="15.75">
      <c r="B38" s="232"/>
      <c r="C38" s="248"/>
      <c r="D38" s="249"/>
      <c r="E38" s="233"/>
      <c r="F38" s="250"/>
      <c r="G38" s="251"/>
      <c r="H38" s="231"/>
      <c r="I38" s="259"/>
      <c r="J38" s="212"/>
    </row>
    <row r="39" spans="2:10" ht="15.75">
      <c r="B39" s="246"/>
      <c r="C39" s="260"/>
      <c r="D39" s="229"/>
      <c r="E39" s="233"/>
      <c r="F39" s="261"/>
      <c r="G39" s="251"/>
      <c r="H39" s="231"/>
      <c r="I39" s="211"/>
      <c r="J39" s="262"/>
    </row>
    <row r="40" spans="2:10" ht="15.75">
      <c r="B40" s="232"/>
      <c r="C40" s="248"/>
      <c r="D40" s="249"/>
      <c r="E40" s="233"/>
      <c r="F40" s="250"/>
      <c r="G40" s="251"/>
      <c r="H40" s="231"/>
      <c r="I40" s="211"/>
      <c r="J40" s="212"/>
    </row>
    <row r="41" spans="2:10" ht="15.75">
      <c r="B41" s="243" t="s">
        <v>74</v>
      </c>
      <c r="C41" s="248"/>
      <c r="D41" s="249"/>
      <c r="E41" s="245">
        <f>SUM(E38:E40)</f>
        <v>0</v>
      </c>
      <c r="F41" s="250"/>
      <c r="G41" s="251"/>
      <c r="H41" s="255">
        <f>SUM(H38:H40)</f>
        <v>0</v>
      </c>
      <c r="I41" s="247">
        <f>+H41-E41</f>
        <v>0</v>
      </c>
      <c r="J41" s="212"/>
    </row>
    <row r="42" spans="2:10" ht="15.75">
      <c r="B42" s="243"/>
      <c r="C42" s="248"/>
      <c r="D42" s="249"/>
      <c r="E42" s="245"/>
      <c r="F42" s="250"/>
      <c r="G42" s="251"/>
      <c r="H42" s="255"/>
      <c r="I42" s="259"/>
      <c r="J42" s="212"/>
    </row>
    <row r="43" spans="2:10" ht="15.75">
      <c r="B43" s="263" t="s">
        <v>266</v>
      </c>
      <c r="C43" s="264"/>
      <c r="D43" s="265"/>
      <c r="E43" s="266">
        <f>+E21+E35+E41</f>
        <v>0</v>
      </c>
      <c r="F43" s="267"/>
      <c r="G43" s="268"/>
      <c r="H43" s="269">
        <f>+H21+H35+H41</f>
        <v>0</v>
      </c>
      <c r="I43" s="270">
        <f>+I21+I35+I41</f>
        <v>0</v>
      </c>
      <c r="J43" s="227"/>
    </row>
    <row r="45" ht="15.75">
      <c r="H45" s="199"/>
    </row>
    <row r="48" ht="15.75">
      <c r="F48" s="199"/>
    </row>
    <row r="53" ht="15.75">
      <c r="F53" s="199"/>
    </row>
    <row r="56" spans="2:8" ht="15" customHeight="1">
      <c r="B56" s="271"/>
      <c r="C56" s="271"/>
      <c r="D56" s="271"/>
      <c r="E56" s="271"/>
      <c r="F56" s="271"/>
      <c r="G56" s="271"/>
      <c r="H56" s="271"/>
    </row>
  </sheetData>
  <sheetProtection/>
  <mergeCells count="5">
    <mergeCell ref="B56:H56"/>
    <mergeCell ref="C7:E7"/>
    <mergeCell ref="C8:E8"/>
    <mergeCell ref="F7:H7"/>
    <mergeCell ref="F8:H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47"/>
  </sheetPr>
  <dimension ref="A3:M45"/>
  <sheetViews>
    <sheetView zoomScaleSheetLayoutView="100" workbookViewId="0" topLeftCell="A1">
      <selection activeCell="B30" sqref="B30"/>
    </sheetView>
  </sheetViews>
  <sheetFormatPr defaultColWidth="9.140625" defaultRowHeight="12.75"/>
  <cols>
    <col min="1" max="1" width="2.28125" style="0" customWidth="1"/>
    <col min="2" max="2" width="16.140625" style="0" customWidth="1"/>
    <col min="3" max="3" width="2.00390625" style="0" customWidth="1"/>
    <col min="4" max="4" width="34.140625" style="0" bestFit="1" customWidth="1"/>
    <col min="5" max="5" width="16.28125" style="0" bestFit="1" customWidth="1"/>
    <col min="6" max="6" width="14.28125" style="0" bestFit="1" customWidth="1"/>
    <col min="7" max="7" width="9.8515625" style="0" bestFit="1" customWidth="1"/>
    <col min="8" max="8" width="2.00390625" style="0" customWidth="1"/>
    <col min="9" max="9" width="16.28125" style="0" bestFit="1" customWidth="1"/>
    <col min="10" max="10" width="14.28125" style="0" bestFit="1" customWidth="1"/>
    <col min="11" max="11" width="9.8515625" style="0" bestFit="1" customWidth="1"/>
    <col min="12" max="12" width="15.8515625" style="0" customWidth="1"/>
    <col min="13" max="13" width="18.7109375" style="0" bestFit="1" customWidth="1"/>
  </cols>
  <sheetData>
    <row r="2" ht="13.5" thickBot="1"/>
    <row r="3" spans="1:13" ht="12.75">
      <c r="A3" s="123"/>
      <c r="B3" s="280" t="s">
        <v>134</v>
      </c>
      <c r="C3" s="281"/>
      <c r="D3" s="281"/>
      <c r="E3" s="281"/>
      <c r="F3" s="281"/>
      <c r="G3" s="281"/>
      <c r="H3" s="281"/>
      <c r="I3" s="281"/>
      <c r="J3" s="281"/>
      <c r="K3" s="281"/>
      <c r="L3" s="281"/>
      <c r="M3" s="281"/>
    </row>
    <row r="4" spans="1:13" ht="12.75">
      <c r="A4" s="124"/>
      <c r="B4" s="218" t="s">
        <v>219</v>
      </c>
      <c r="C4" s="197"/>
      <c r="D4" s="197"/>
      <c r="E4" s="197"/>
      <c r="F4" s="197"/>
      <c r="G4" s="197"/>
      <c r="H4" s="197"/>
      <c r="I4" s="197"/>
      <c r="J4" s="197"/>
      <c r="K4" s="197"/>
      <c r="L4" s="197"/>
      <c r="M4" s="197"/>
    </row>
    <row r="5" spans="1:13" ht="12.75">
      <c r="A5" s="124"/>
      <c r="B5" s="125"/>
      <c r="C5" s="124"/>
      <c r="D5" s="124"/>
      <c r="E5" s="282" t="s">
        <v>4</v>
      </c>
      <c r="F5" s="282"/>
      <c r="G5" s="283"/>
      <c r="H5" s="124"/>
      <c r="I5" s="282" t="s">
        <v>5</v>
      </c>
      <c r="J5" s="282"/>
      <c r="K5" s="282"/>
      <c r="L5" s="144" t="s">
        <v>197</v>
      </c>
      <c r="M5" s="144" t="s">
        <v>197</v>
      </c>
    </row>
    <row r="6" spans="1:13" ht="12.75">
      <c r="A6" s="126"/>
      <c r="B6" s="127" t="s">
        <v>169</v>
      </c>
      <c r="C6" s="126"/>
      <c r="D6" s="126"/>
      <c r="E6" s="145" t="s">
        <v>199</v>
      </c>
      <c r="F6" s="145" t="s">
        <v>200</v>
      </c>
      <c r="G6" s="145" t="s">
        <v>74</v>
      </c>
      <c r="H6" s="145"/>
      <c r="I6" s="145" t="s">
        <v>201</v>
      </c>
      <c r="J6" s="145" t="s">
        <v>200</v>
      </c>
      <c r="K6" s="145" t="s">
        <v>74</v>
      </c>
      <c r="L6" s="126" t="s">
        <v>116</v>
      </c>
      <c r="M6" s="145" t="s">
        <v>198</v>
      </c>
    </row>
    <row r="7" spans="1:13" ht="12.75">
      <c r="A7" s="129" t="s">
        <v>117</v>
      </c>
      <c r="B7" s="129" t="s">
        <v>131</v>
      </c>
      <c r="C7" s="129"/>
      <c r="D7" s="129"/>
      <c r="E7" s="129"/>
      <c r="F7" s="129"/>
      <c r="G7" s="129"/>
      <c r="H7" s="129"/>
      <c r="I7" s="129"/>
      <c r="J7" s="129"/>
      <c r="K7" s="129"/>
      <c r="L7" s="129"/>
      <c r="M7" s="130"/>
    </row>
    <row r="8" spans="1:13" ht="12.75">
      <c r="A8" s="128"/>
      <c r="B8" s="129"/>
      <c r="C8" s="129">
        <v>1</v>
      </c>
      <c r="D8" s="129" t="s">
        <v>244</v>
      </c>
      <c r="E8" s="129"/>
      <c r="F8" s="129"/>
      <c r="G8" s="129"/>
      <c r="H8" s="129"/>
      <c r="I8" s="129"/>
      <c r="J8" s="129"/>
      <c r="K8" s="129"/>
      <c r="L8" s="129"/>
      <c r="M8" s="130"/>
    </row>
    <row r="9" spans="1:13" ht="12.75">
      <c r="A9" s="128"/>
      <c r="B9" s="129"/>
      <c r="C9" s="129">
        <v>2</v>
      </c>
      <c r="D9" s="129" t="s">
        <v>175</v>
      </c>
      <c r="E9" s="129"/>
      <c r="F9" s="129"/>
      <c r="G9" s="129"/>
      <c r="H9" s="129"/>
      <c r="I9" s="129"/>
      <c r="J9" s="129"/>
      <c r="K9" s="129"/>
      <c r="L9" s="129"/>
      <c r="M9" s="130"/>
    </row>
    <row r="10" spans="1:13" ht="12.75">
      <c r="A10" s="128"/>
      <c r="B10" s="129"/>
      <c r="C10" s="129"/>
      <c r="D10" s="129" t="s">
        <v>123</v>
      </c>
      <c r="E10" s="129"/>
      <c r="F10" s="129"/>
      <c r="G10" s="129"/>
      <c r="H10" s="129"/>
      <c r="I10" s="129"/>
      <c r="J10" s="129"/>
      <c r="K10" s="129"/>
      <c r="L10" s="129"/>
      <c r="M10" s="130"/>
    </row>
    <row r="11" spans="1:13" ht="12.75">
      <c r="A11" s="128" t="s">
        <v>124</v>
      </c>
      <c r="B11" s="129" t="s">
        <v>170</v>
      </c>
      <c r="C11" s="129"/>
      <c r="D11" s="129"/>
      <c r="E11" s="129"/>
      <c r="F11" s="129"/>
      <c r="G11" s="129"/>
      <c r="H11" s="129"/>
      <c r="I11" s="129"/>
      <c r="J11" s="129"/>
      <c r="K11" s="129"/>
      <c r="L11" s="129"/>
      <c r="M11" s="130"/>
    </row>
    <row r="12" spans="1:13" ht="12.75">
      <c r="A12" s="128"/>
      <c r="B12" s="129"/>
      <c r="C12" s="129">
        <v>1</v>
      </c>
      <c r="D12" s="129" t="s">
        <v>118</v>
      </c>
      <c r="E12" s="129"/>
      <c r="F12" s="129"/>
      <c r="G12" s="129"/>
      <c r="H12" s="129"/>
      <c r="I12" s="129"/>
      <c r="J12" s="129"/>
      <c r="K12" s="129"/>
      <c r="L12" s="129"/>
      <c r="M12" s="130"/>
    </row>
    <row r="13" spans="1:13" ht="12.75">
      <c r="A13" s="128"/>
      <c r="B13" s="129"/>
      <c r="C13" s="129">
        <v>2</v>
      </c>
      <c r="D13" s="129" t="s">
        <v>119</v>
      </c>
      <c r="E13" s="129"/>
      <c r="F13" s="129"/>
      <c r="G13" s="129"/>
      <c r="H13" s="129"/>
      <c r="I13" s="129"/>
      <c r="J13" s="129"/>
      <c r="K13" s="129"/>
      <c r="L13" s="129"/>
      <c r="M13" s="130"/>
    </row>
    <row r="14" spans="1:13" ht="12.75">
      <c r="A14" s="128"/>
      <c r="B14" s="129"/>
      <c r="C14" s="129">
        <v>3</v>
      </c>
      <c r="D14" s="129" t="s">
        <v>120</v>
      </c>
      <c r="E14" s="129"/>
      <c r="F14" s="129"/>
      <c r="G14" s="129"/>
      <c r="H14" s="129"/>
      <c r="I14" s="129"/>
      <c r="J14" s="129"/>
      <c r="K14" s="129"/>
      <c r="L14" s="129"/>
      <c r="M14" s="130"/>
    </row>
    <row r="15" spans="1:13" ht="12.75">
      <c r="A15" s="128"/>
      <c r="B15" s="129"/>
      <c r="C15" s="129">
        <v>4</v>
      </c>
      <c r="D15" s="129" t="s">
        <v>121</v>
      </c>
      <c r="E15" s="129"/>
      <c r="F15" s="129"/>
      <c r="G15" s="129"/>
      <c r="H15" s="129"/>
      <c r="I15" s="129"/>
      <c r="J15" s="129"/>
      <c r="K15" s="129"/>
      <c r="L15" s="129"/>
      <c r="M15" s="130"/>
    </row>
    <row r="16" spans="1:13" ht="12.75">
      <c r="A16" s="128"/>
      <c r="B16" s="129"/>
      <c r="C16" s="129">
        <v>5</v>
      </c>
      <c r="D16" s="129" t="s">
        <v>122</v>
      </c>
      <c r="E16" s="129"/>
      <c r="F16" s="129"/>
      <c r="G16" s="129"/>
      <c r="H16" s="129"/>
      <c r="I16" s="129"/>
      <c r="J16" s="129"/>
      <c r="K16" s="129"/>
      <c r="L16" s="129"/>
      <c r="M16" s="130"/>
    </row>
    <row r="17" spans="1:13" ht="12.75">
      <c r="A17" s="128"/>
      <c r="B17" s="129"/>
      <c r="C17" s="129">
        <v>6</v>
      </c>
      <c r="D17" s="129" t="s">
        <v>246</v>
      </c>
      <c r="E17" s="129"/>
      <c r="F17" s="129"/>
      <c r="G17" s="129"/>
      <c r="H17" s="129"/>
      <c r="I17" s="129"/>
      <c r="J17" s="129"/>
      <c r="K17" s="129"/>
      <c r="L17" s="129"/>
      <c r="M17" s="130"/>
    </row>
    <row r="18" spans="1:13" ht="12.75">
      <c r="A18" s="128"/>
      <c r="B18" s="129"/>
      <c r="C18" s="129">
        <v>7</v>
      </c>
      <c r="D18" s="129" t="s">
        <v>175</v>
      </c>
      <c r="E18" s="129"/>
      <c r="F18" s="129"/>
      <c r="G18" s="129"/>
      <c r="H18" s="129"/>
      <c r="I18" s="129"/>
      <c r="J18" s="129"/>
      <c r="K18" s="129"/>
      <c r="L18" s="129"/>
      <c r="M18" s="130"/>
    </row>
    <row r="19" spans="1:13" ht="12.75">
      <c r="A19" s="128"/>
      <c r="B19" s="129"/>
      <c r="C19" s="129"/>
      <c r="D19" s="129" t="s">
        <v>126</v>
      </c>
      <c r="E19" s="129"/>
      <c r="F19" s="129"/>
      <c r="G19" s="129"/>
      <c r="H19" s="129"/>
      <c r="I19" s="129"/>
      <c r="J19" s="129"/>
      <c r="K19" s="129"/>
      <c r="L19" s="129"/>
      <c r="M19" s="130"/>
    </row>
    <row r="20" spans="1:13" ht="12.75">
      <c r="A20" s="128"/>
      <c r="B20" s="129"/>
      <c r="C20" s="129"/>
      <c r="D20" s="129"/>
      <c r="E20" s="129"/>
      <c r="F20" s="129"/>
      <c r="G20" s="129"/>
      <c r="H20" s="129"/>
      <c r="I20" s="129"/>
      <c r="J20" s="129"/>
      <c r="K20" s="129"/>
      <c r="L20" s="129"/>
      <c r="M20" s="130"/>
    </row>
    <row r="21" spans="1:13" ht="12.75">
      <c r="A21" s="128"/>
      <c r="B21" s="129" t="s">
        <v>202</v>
      </c>
      <c r="C21" s="129"/>
      <c r="D21" s="129"/>
      <c r="E21" s="129"/>
      <c r="F21" s="129"/>
      <c r="G21" s="129"/>
      <c r="H21" s="129"/>
      <c r="I21" s="129"/>
      <c r="J21" s="129"/>
      <c r="K21" s="129"/>
      <c r="L21" s="129"/>
      <c r="M21" s="130">
        <v>100</v>
      </c>
    </row>
    <row r="22" spans="1:13" ht="12.75">
      <c r="A22" s="128"/>
      <c r="B22" s="129"/>
      <c r="C22" s="129"/>
      <c r="D22" s="129"/>
      <c r="E22" s="129"/>
      <c r="F22" s="129"/>
      <c r="G22" s="129"/>
      <c r="H22" s="129"/>
      <c r="I22" s="129"/>
      <c r="J22" s="129"/>
      <c r="K22" s="129"/>
      <c r="L22" s="129"/>
      <c r="M22" s="130"/>
    </row>
    <row r="23" spans="1:13" ht="12.75">
      <c r="A23" s="128" t="s">
        <v>127</v>
      </c>
      <c r="B23" s="129" t="s">
        <v>125</v>
      </c>
      <c r="C23" s="129"/>
      <c r="D23" s="129"/>
      <c r="E23" s="129"/>
      <c r="F23" s="129"/>
      <c r="G23" s="129"/>
      <c r="H23" s="129"/>
      <c r="I23" s="129"/>
      <c r="J23" s="129"/>
      <c r="K23" s="129"/>
      <c r="L23" s="129"/>
      <c r="M23" s="130"/>
    </row>
    <row r="24" spans="1:13" ht="12.75">
      <c r="A24" s="128"/>
      <c r="B24" s="129"/>
      <c r="C24" s="129">
        <v>1</v>
      </c>
      <c r="D24" s="129" t="s">
        <v>125</v>
      </c>
      <c r="E24" s="129"/>
      <c r="F24" s="129"/>
      <c r="G24" s="129"/>
      <c r="H24" s="129"/>
      <c r="I24" s="129"/>
      <c r="J24" s="129"/>
      <c r="K24" s="129"/>
      <c r="L24" s="129"/>
      <c r="M24" s="130"/>
    </row>
    <row r="25" spans="1:13" ht="12.75">
      <c r="A25" s="128"/>
      <c r="B25" s="129"/>
      <c r="C25" s="129"/>
      <c r="D25" s="129" t="s">
        <v>129</v>
      </c>
      <c r="E25" s="129"/>
      <c r="F25" s="129"/>
      <c r="G25" s="129"/>
      <c r="H25" s="129"/>
      <c r="I25" s="129"/>
      <c r="J25" s="129"/>
      <c r="K25" s="129"/>
      <c r="L25" s="129"/>
      <c r="M25" s="130"/>
    </row>
    <row r="26" spans="1:13" ht="12.75">
      <c r="A26" s="128"/>
      <c r="B26" s="129"/>
      <c r="C26" s="129"/>
      <c r="D26" s="129"/>
      <c r="E26" s="129"/>
      <c r="F26" s="129"/>
      <c r="G26" s="129"/>
      <c r="H26" s="129"/>
      <c r="I26" s="129"/>
      <c r="J26" s="129"/>
      <c r="K26" s="129"/>
      <c r="L26" s="129"/>
      <c r="M26" s="130"/>
    </row>
    <row r="27" spans="1:13" ht="12.75">
      <c r="A27" s="128"/>
      <c r="B27" s="129" t="s">
        <v>203</v>
      </c>
      <c r="C27" s="129"/>
      <c r="D27" s="129"/>
      <c r="E27" s="129"/>
      <c r="F27" s="129"/>
      <c r="G27" s="129"/>
      <c r="H27" s="129"/>
      <c r="I27" s="129"/>
      <c r="J27" s="129"/>
      <c r="K27" s="129"/>
      <c r="L27" s="129"/>
      <c r="M27" s="130"/>
    </row>
    <row r="28" spans="1:13" ht="12.75">
      <c r="A28" s="128"/>
      <c r="B28" s="129"/>
      <c r="C28" s="129"/>
      <c r="D28" s="129"/>
      <c r="E28" s="129"/>
      <c r="F28" s="129"/>
      <c r="G28" s="129"/>
      <c r="H28" s="129"/>
      <c r="I28" s="129"/>
      <c r="J28" s="129"/>
      <c r="K28" s="129"/>
      <c r="L28" s="129"/>
      <c r="M28" s="130"/>
    </row>
    <row r="29" spans="1:13" ht="12.75">
      <c r="A29" s="128" t="s">
        <v>132</v>
      </c>
      <c r="B29" s="129" t="s">
        <v>13</v>
      </c>
      <c r="C29" s="129"/>
      <c r="D29" s="129"/>
      <c r="E29" s="129"/>
      <c r="F29" s="129"/>
      <c r="G29" s="129"/>
      <c r="H29" s="129"/>
      <c r="I29" s="129"/>
      <c r="J29" s="129"/>
      <c r="K29" s="129"/>
      <c r="L29" s="129"/>
      <c r="M29" s="130"/>
    </row>
    <row r="30" spans="1:13" ht="12.75">
      <c r="A30" s="128"/>
      <c r="B30" s="129"/>
      <c r="C30" s="129">
        <v>1</v>
      </c>
      <c r="D30" s="129" t="s">
        <v>128</v>
      </c>
      <c r="E30" s="129"/>
      <c r="F30" s="129"/>
      <c r="G30" s="129"/>
      <c r="H30" s="129"/>
      <c r="I30" s="129"/>
      <c r="J30" s="129"/>
      <c r="K30" s="129"/>
      <c r="L30" s="129"/>
      <c r="M30" s="130"/>
    </row>
    <row r="31" spans="1:13" ht="12.75">
      <c r="A31" s="128"/>
      <c r="B31" s="129"/>
      <c r="C31" s="129">
        <v>2</v>
      </c>
      <c r="D31" s="129" t="s">
        <v>248</v>
      </c>
      <c r="E31" s="129"/>
      <c r="F31" s="129"/>
      <c r="G31" s="129"/>
      <c r="H31" s="129"/>
      <c r="I31" s="129"/>
      <c r="J31" s="129"/>
      <c r="K31" s="129"/>
      <c r="L31" s="129"/>
      <c r="M31" s="130"/>
    </row>
    <row r="32" spans="1:13" ht="12.75">
      <c r="A32" s="128"/>
      <c r="B32" s="129"/>
      <c r="C32" s="129">
        <v>3</v>
      </c>
      <c r="D32" s="129" t="s">
        <v>152</v>
      </c>
      <c r="E32" s="129"/>
      <c r="F32" s="129"/>
      <c r="G32" s="129"/>
      <c r="H32" s="129"/>
      <c r="I32" s="129"/>
      <c r="J32" s="129"/>
      <c r="K32" s="129"/>
      <c r="L32" s="129"/>
      <c r="M32" s="130"/>
    </row>
    <row r="33" spans="1:13" ht="12.75">
      <c r="A33" s="128"/>
      <c r="B33" s="129"/>
      <c r="C33" s="129">
        <v>4</v>
      </c>
      <c r="D33" s="129" t="s">
        <v>175</v>
      </c>
      <c r="E33" s="129"/>
      <c r="F33" s="129"/>
      <c r="G33" s="129"/>
      <c r="H33" s="129"/>
      <c r="I33" s="129"/>
      <c r="J33" s="129"/>
      <c r="K33" s="129"/>
      <c r="L33" s="129"/>
      <c r="M33" s="130"/>
    </row>
    <row r="34" spans="1:13" ht="12.75">
      <c r="A34" s="128"/>
      <c r="B34" s="129"/>
      <c r="C34" s="129"/>
      <c r="D34" s="129" t="s">
        <v>133</v>
      </c>
      <c r="E34" s="129"/>
      <c r="F34" s="129"/>
      <c r="G34" s="129"/>
      <c r="H34" s="129"/>
      <c r="I34" s="129"/>
      <c r="J34" s="129"/>
      <c r="K34" s="129"/>
      <c r="L34" s="129"/>
      <c r="M34" s="130"/>
    </row>
    <row r="35" spans="1:13" ht="12.75">
      <c r="A35" s="128"/>
      <c r="B35" s="129"/>
      <c r="C35" s="129"/>
      <c r="D35" s="129"/>
      <c r="E35" s="129"/>
      <c r="F35" s="129"/>
      <c r="G35" s="129"/>
      <c r="H35" s="129"/>
      <c r="I35" s="129"/>
      <c r="J35" s="129"/>
      <c r="K35" s="129"/>
      <c r="L35" s="129"/>
      <c r="M35" s="130"/>
    </row>
    <row r="36" spans="1:13" ht="13.5" thickBot="1">
      <c r="A36" s="131"/>
      <c r="B36" s="129" t="s">
        <v>204</v>
      </c>
      <c r="C36" s="129"/>
      <c r="D36" s="129"/>
      <c r="E36" s="129"/>
      <c r="F36" s="129"/>
      <c r="G36" s="129"/>
      <c r="H36" s="129"/>
      <c r="I36" s="129"/>
      <c r="J36" s="129"/>
      <c r="K36" s="129"/>
      <c r="L36" s="129"/>
      <c r="M36" s="130"/>
    </row>
    <row r="38" ht="12.75">
      <c r="B38" t="s">
        <v>221</v>
      </c>
    </row>
    <row r="39" ht="12.75">
      <c r="B39" t="s">
        <v>222</v>
      </c>
    </row>
    <row r="40" ht="12.75">
      <c r="B40" t="s">
        <v>242</v>
      </c>
    </row>
    <row r="41" ht="12.75">
      <c r="B41" s="169"/>
    </row>
    <row r="42" ht="12.75">
      <c r="B42" s="169"/>
    </row>
    <row r="43" ht="12.75">
      <c r="B43" s="169"/>
    </row>
    <row r="44" ht="12.75">
      <c r="B44" s="169"/>
    </row>
    <row r="45" ht="12.75">
      <c r="B45" s="169"/>
    </row>
  </sheetData>
  <mergeCells count="4">
    <mergeCell ref="B3:M3"/>
    <mergeCell ref="B4:M4"/>
    <mergeCell ref="E5:G5"/>
    <mergeCell ref="I5:K5"/>
  </mergeCells>
  <printOptions/>
  <pageMargins left="0.75" right="0.75" top="1" bottom="1" header="0.5" footer="0.5"/>
  <pageSetup horizontalDpi="600" verticalDpi="600" orientation="landscape" paperSize="9" scale="73"/>
</worksheet>
</file>

<file path=xl/worksheets/sheet6.xml><?xml version="1.0" encoding="utf-8"?>
<worksheet xmlns="http://schemas.openxmlformats.org/spreadsheetml/2006/main" xmlns:r="http://schemas.openxmlformats.org/officeDocument/2006/relationships">
  <sheetPr>
    <tabColor indexed="47"/>
  </sheetPr>
  <dimension ref="A3:M40"/>
  <sheetViews>
    <sheetView zoomScaleSheetLayoutView="100" workbookViewId="0" topLeftCell="A1">
      <selection activeCell="S17" sqref="S17"/>
    </sheetView>
  </sheetViews>
  <sheetFormatPr defaultColWidth="9.140625" defaultRowHeight="12.75"/>
  <cols>
    <col min="1" max="1" width="2.28125" style="0" customWidth="1"/>
    <col min="2" max="2" width="16.140625" style="0" customWidth="1"/>
    <col min="3" max="3" width="2.00390625" style="0" customWidth="1"/>
    <col min="4" max="4" width="34.140625" style="0" bestFit="1" customWidth="1"/>
    <col min="5" max="5" width="16.28125" style="0" bestFit="1" customWidth="1"/>
    <col min="6" max="6" width="14.28125" style="0" bestFit="1" customWidth="1"/>
    <col min="7" max="7" width="9.8515625" style="0" bestFit="1" customWidth="1"/>
    <col min="8" max="8" width="2.00390625" style="0" customWidth="1"/>
    <col min="9" max="9" width="16.28125" style="0" bestFit="1" customWidth="1"/>
    <col min="10" max="10" width="14.28125" style="0" bestFit="1" customWidth="1"/>
    <col min="11" max="11" width="9.8515625" style="0" bestFit="1" customWidth="1"/>
    <col min="12" max="12" width="15.8515625" style="0" customWidth="1"/>
    <col min="13" max="13" width="18.7109375" style="0" bestFit="1" customWidth="1"/>
  </cols>
  <sheetData>
    <row r="2" ht="13.5" thickBot="1"/>
    <row r="3" spans="1:13" ht="12.75">
      <c r="A3" s="123"/>
      <c r="B3" s="280" t="s">
        <v>134</v>
      </c>
      <c r="C3" s="281"/>
      <c r="D3" s="281"/>
      <c r="E3" s="281"/>
      <c r="F3" s="281"/>
      <c r="G3" s="281"/>
      <c r="H3" s="281"/>
      <c r="I3" s="281"/>
      <c r="J3" s="281"/>
      <c r="K3" s="281"/>
      <c r="L3" s="281"/>
      <c r="M3" s="281"/>
    </row>
    <row r="4" spans="1:13" ht="12.75">
      <c r="A4" s="124"/>
      <c r="B4" s="218" t="s">
        <v>219</v>
      </c>
      <c r="C4" s="197"/>
      <c r="D4" s="197"/>
      <c r="E4" s="197"/>
      <c r="F4" s="197"/>
      <c r="G4" s="197"/>
      <c r="H4" s="197"/>
      <c r="I4" s="197"/>
      <c r="J4" s="197"/>
      <c r="K4" s="197"/>
      <c r="L4" s="197"/>
      <c r="M4" s="197"/>
    </row>
    <row r="5" spans="1:13" ht="12.75">
      <c r="A5" s="124"/>
      <c r="B5" s="125"/>
      <c r="C5" s="124"/>
      <c r="D5" s="124"/>
      <c r="E5" s="282" t="s">
        <v>6</v>
      </c>
      <c r="F5" s="282"/>
      <c r="G5" s="283"/>
      <c r="H5" s="124"/>
      <c r="I5" s="282" t="s">
        <v>5</v>
      </c>
      <c r="J5" s="282"/>
      <c r="K5" s="282"/>
      <c r="L5" s="144" t="s">
        <v>197</v>
      </c>
      <c r="M5" s="144" t="s">
        <v>197</v>
      </c>
    </row>
    <row r="6" spans="1:13" ht="12.75">
      <c r="A6" s="126"/>
      <c r="B6" s="127" t="s">
        <v>169</v>
      </c>
      <c r="C6" s="126"/>
      <c r="D6" s="126"/>
      <c r="E6" s="145" t="s">
        <v>199</v>
      </c>
      <c r="F6" s="145" t="s">
        <v>200</v>
      </c>
      <c r="G6" s="145" t="s">
        <v>74</v>
      </c>
      <c r="H6" s="145"/>
      <c r="I6" s="145" t="s">
        <v>201</v>
      </c>
      <c r="J6" s="145" t="s">
        <v>200</v>
      </c>
      <c r="K6" s="145" t="s">
        <v>74</v>
      </c>
      <c r="L6" s="126" t="s">
        <v>209</v>
      </c>
      <c r="M6" s="145" t="s">
        <v>198</v>
      </c>
    </row>
    <row r="7" spans="1:13" ht="12.75">
      <c r="A7" s="129" t="s">
        <v>117</v>
      </c>
      <c r="B7" s="129" t="s">
        <v>131</v>
      </c>
      <c r="C7" s="129"/>
      <c r="D7" s="129"/>
      <c r="E7" s="129"/>
      <c r="F7" s="129"/>
      <c r="G7" s="129"/>
      <c r="H7" s="129"/>
      <c r="I7" s="129"/>
      <c r="J7" s="129"/>
      <c r="K7" s="129"/>
      <c r="L7" s="129"/>
      <c r="M7" s="148"/>
    </row>
    <row r="8" spans="1:13" ht="12.75">
      <c r="A8" s="128"/>
      <c r="B8" s="129"/>
      <c r="C8" s="129">
        <v>1</v>
      </c>
      <c r="D8" s="129" t="s">
        <v>244</v>
      </c>
      <c r="E8" s="172">
        <v>50</v>
      </c>
      <c r="F8" s="172">
        <f>+J8*$L$40</f>
        <v>0</v>
      </c>
      <c r="G8" s="172">
        <f>SUM(E8:F8)</f>
        <v>50</v>
      </c>
      <c r="H8" s="172"/>
      <c r="I8" s="172">
        <f>+E8*$M$40</f>
        <v>24.726769200336285</v>
      </c>
      <c r="J8" s="172"/>
      <c r="K8" s="172">
        <f>SUM(I8:J8)</f>
        <v>24.726769200336285</v>
      </c>
      <c r="L8" s="173">
        <f>+J8/K8</f>
        <v>0</v>
      </c>
      <c r="M8" s="149">
        <f>+K8/$K$21</f>
        <v>0.0014844459750731833</v>
      </c>
    </row>
    <row r="9" spans="1:13" ht="12.75">
      <c r="A9" s="128"/>
      <c r="B9" s="129"/>
      <c r="C9" s="129">
        <v>2</v>
      </c>
      <c r="D9" s="129" t="s">
        <v>175</v>
      </c>
      <c r="E9" s="172"/>
      <c r="F9" s="172">
        <f>+J9*$L$40</f>
        <v>0</v>
      </c>
      <c r="G9" s="172">
        <f>SUM(E9:F9)</f>
        <v>0</v>
      </c>
      <c r="H9" s="172"/>
      <c r="I9" s="172">
        <f>+E9*$M$40</f>
        <v>0</v>
      </c>
      <c r="J9" s="172"/>
      <c r="K9" s="172">
        <f aca="true" t="shared" si="0" ref="K9:K34">SUM(I9:J9)</f>
        <v>0</v>
      </c>
      <c r="L9" s="173"/>
      <c r="M9" s="149">
        <f>+K9/$K$21</f>
        <v>0</v>
      </c>
    </row>
    <row r="10" spans="1:13" ht="12.75">
      <c r="A10" s="128"/>
      <c r="B10" s="129"/>
      <c r="C10" s="129"/>
      <c r="D10" s="129" t="s">
        <v>123</v>
      </c>
      <c r="E10" s="172">
        <f>SUM(E8:E9)</f>
        <v>50</v>
      </c>
      <c r="F10" s="172">
        <f>SUM(F8:F9)</f>
        <v>0</v>
      </c>
      <c r="G10" s="172">
        <f>SUM(E10:F10)</f>
        <v>50</v>
      </c>
      <c r="H10" s="172"/>
      <c r="I10" s="172">
        <f>+E10*$M$40</f>
        <v>24.726769200336285</v>
      </c>
      <c r="J10" s="172">
        <f>SUM(J8:J9)</f>
        <v>0</v>
      </c>
      <c r="K10" s="172">
        <f t="shared" si="0"/>
        <v>24.726769200336285</v>
      </c>
      <c r="L10" s="173">
        <f aca="true" t="shared" si="1" ref="L10:L36">+J10/K10</f>
        <v>0</v>
      </c>
      <c r="M10" s="149">
        <f>+K10/$K$21</f>
        <v>0.0014844459750731833</v>
      </c>
    </row>
    <row r="11" spans="1:13" ht="12.75">
      <c r="A11" s="128" t="s">
        <v>124</v>
      </c>
      <c r="B11" s="129" t="s">
        <v>170</v>
      </c>
      <c r="C11" s="129"/>
      <c r="D11" s="129"/>
      <c r="E11" s="172"/>
      <c r="F11" s="172"/>
      <c r="G11" s="172"/>
      <c r="H11" s="172"/>
      <c r="I11" s="172"/>
      <c r="J11" s="172"/>
      <c r="K11" s="172"/>
      <c r="L11" s="173"/>
      <c r="M11" s="149"/>
    </row>
    <row r="12" spans="1:13" ht="12.75">
      <c r="A12" s="128"/>
      <c r="B12" s="129"/>
      <c r="C12" s="129">
        <v>1</v>
      </c>
      <c r="D12" s="129" t="s">
        <v>118</v>
      </c>
      <c r="E12" s="172">
        <v>20000</v>
      </c>
      <c r="F12" s="172">
        <f>+J12*$L$40</f>
        <v>0</v>
      </c>
      <c r="G12" s="172">
        <f>SUM(E12:F12)</f>
        <v>20000</v>
      </c>
      <c r="H12" s="172"/>
      <c r="I12" s="172">
        <f aca="true" t="shared" si="2" ref="I12:I19">+E12*$M$40</f>
        <v>9890.707680134514</v>
      </c>
      <c r="J12" s="172"/>
      <c r="K12" s="172">
        <f t="shared" si="0"/>
        <v>9890.707680134514</v>
      </c>
      <c r="L12" s="173">
        <f t="shared" si="1"/>
        <v>0</v>
      </c>
      <c r="M12" s="149">
        <f aca="true" t="shared" si="3" ref="M12:M19">+K12/$K$21</f>
        <v>0.5937783900292732</v>
      </c>
    </row>
    <row r="13" spans="1:13" ht="12.75">
      <c r="A13" s="128"/>
      <c r="B13" s="129"/>
      <c r="C13" s="129">
        <v>2</v>
      </c>
      <c r="D13" s="129" t="s">
        <v>119</v>
      </c>
      <c r="E13" s="172"/>
      <c r="F13" s="172">
        <f>+J13*$L$40</f>
        <v>10110.5</v>
      </c>
      <c r="G13" s="172">
        <f aca="true" t="shared" si="4" ref="G13:G18">SUM(E13:F13)</f>
        <v>10110.5</v>
      </c>
      <c r="H13" s="172"/>
      <c r="I13" s="172">
        <f t="shared" si="2"/>
        <v>0</v>
      </c>
      <c r="J13" s="172">
        <v>5000</v>
      </c>
      <c r="K13" s="172">
        <f t="shared" si="0"/>
        <v>5000</v>
      </c>
      <c r="L13" s="173">
        <f t="shared" si="1"/>
        <v>1</v>
      </c>
      <c r="M13" s="149">
        <f t="shared" si="3"/>
        <v>0.30016982061954833</v>
      </c>
    </row>
    <row r="14" spans="1:13" ht="12.75">
      <c r="A14" s="128"/>
      <c r="B14" s="129"/>
      <c r="C14" s="129">
        <v>3</v>
      </c>
      <c r="D14" s="129" t="s">
        <v>120</v>
      </c>
      <c r="E14" s="172">
        <v>500</v>
      </c>
      <c r="F14" s="172"/>
      <c r="G14" s="172">
        <f t="shared" si="4"/>
        <v>500</v>
      </c>
      <c r="H14" s="172"/>
      <c r="I14" s="172">
        <f t="shared" si="2"/>
        <v>247.26769200336284</v>
      </c>
      <c r="J14" s="172"/>
      <c r="K14" s="172">
        <f t="shared" si="0"/>
        <v>247.26769200336284</v>
      </c>
      <c r="L14" s="173">
        <f t="shared" si="1"/>
        <v>0</v>
      </c>
      <c r="M14" s="149">
        <f t="shared" si="3"/>
        <v>0.014844459750731832</v>
      </c>
    </row>
    <row r="15" spans="1:13" ht="12.75">
      <c r="A15" s="128"/>
      <c r="B15" s="129"/>
      <c r="C15" s="129">
        <v>4</v>
      </c>
      <c r="D15" s="129" t="s">
        <v>121</v>
      </c>
      <c r="E15" s="172"/>
      <c r="F15" s="172">
        <f>+J15*$L$40</f>
        <v>2022.1</v>
      </c>
      <c r="G15" s="172">
        <f t="shared" si="4"/>
        <v>2022.1</v>
      </c>
      <c r="H15" s="172"/>
      <c r="I15" s="172">
        <f t="shared" si="2"/>
        <v>0</v>
      </c>
      <c r="J15" s="172">
        <v>1000</v>
      </c>
      <c r="K15" s="172">
        <f t="shared" si="0"/>
        <v>1000</v>
      </c>
      <c r="L15" s="173">
        <f t="shared" si="1"/>
        <v>1</v>
      </c>
      <c r="M15" s="149">
        <f t="shared" si="3"/>
        <v>0.06003396412390967</v>
      </c>
    </row>
    <row r="16" spans="1:13" ht="12.75">
      <c r="A16" s="128"/>
      <c r="B16" s="129"/>
      <c r="C16" s="129">
        <v>5</v>
      </c>
      <c r="D16" s="129" t="s">
        <v>122</v>
      </c>
      <c r="E16" s="172"/>
      <c r="F16" s="172"/>
      <c r="G16" s="172">
        <f t="shared" si="4"/>
        <v>0</v>
      </c>
      <c r="H16" s="172"/>
      <c r="I16" s="172">
        <f t="shared" si="2"/>
        <v>0</v>
      </c>
      <c r="J16" s="172"/>
      <c r="K16" s="172">
        <f t="shared" si="0"/>
        <v>0</v>
      </c>
      <c r="L16" s="173"/>
      <c r="M16" s="149">
        <f t="shared" si="3"/>
        <v>0</v>
      </c>
    </row>
    <row r="17" spans="1:13" ht="12.75">
      <c r="A17" s="128"/>
      <c r="B17" s="129"/>
      <c r="C17" s="129">
        <v>6</v>
      </c>
      <c r="D17" s="129" t="s">
        <v>246</v>
      </c>
      <c r="E17" s="172">
        <v>1000</v>
      </c>
      <c r="F17" s="172"/>
      <c r="G17" s="172">
        <f t="shared" si="4"/>
        <v>1000</v>
      </c>
      <c r="H17" s="172"/>
      <c r="I17" s="172">
        <f t="shared" si="2"/>
        <v>494.5353840067257</v>
      </c>
      <c r="J17" s="172"/>
      <c r="K17" s="172">
        <f t="shared" si="0"/>
        <v>494.5353840067257</v>
      </c>
      <c r="L17" s="173">
        <f t="shared" si="1"/>
        <v>0</v>
      </c>
      <c r="M17" s="149">
        <f t="shared" si="3"/>
        <v>0.029688919501463663</v>
      </c>
    </row>
    <row r="18" spans="1:13" ht="12.75">
      <c r="A18" s="128"/>
      <c r="B18" s="129"/>
      <c r="C18" s="129">
        <v>7</v>
      </c>
      <c r="D18" s="129" t="s">
        <v>175</v>
      </c>
      <c r="E18" s="172"/>
      <c r="F18" s="172"/>
      <c r="G18" s="172">
        <f t="shared" si="4"/>
        <v>0</v>
      </c>
      <c r="H18" s="172"/>
      <c r="I18" s="172">
        <f t="shared" si="2"/>
        <v>0</v>
      </c>
      <c r="J18" s="172"/>
      <c r="K18" s="172">
        <f t="shared" si="0"/>
        <v>0</v>
      </c>
      <c r="L18" s="173"/>
      <c r="M18" s="149">
        <f t="shared" si="3"/>
        <v>0</v>
      </c>
    </row>
    <row r="19" spans="1:13" ht="12.75">
      <c r="A19" s="128"/>
      <c r="B19" s="129"/>
      <c r="C19" s="129"/>
      <c r="D19" s="129" t="s">
        <v>126</v>
      </c>
      <c r="E19" s="172">
        <f>SUM(E12:E18)</f>
        <v>21500</v>
      </c>
      <c r="F19" s="172">
        <f>SUM(F12:F18)</f>
        <v>12132.6</v>
      </c>
      <c r="G19" s="172">
        <f>SUM(E19:F19)</f>
        <v>33632.6</v>
      </c>
      <c r="H19" s="172"/>
      <c r="I19" s="172">
        <f t="shared" si="2"/>
        <v>10632.510756144602</v>
      </c>
      <c r="J19" s="172">
        <f>SUM(J12:J18)</f>
        <v>6000</v>
      </c>
      <c r="K19" s="172">
        <f t="shared" si="0"/>
        <v>16632.510756144602</v>
      </c>
      <c r="L19" s="173">
        <f t="shared" si="1"/>
        <v>0.36073928271974215</v>
      </c>
      <c r="M19" s="149">
        <f t="shared" si="3"/>
        <v>0.9985155540249268</v>
      </c>
    </row>
    <row r="20" spans="1:13" ht="12.75">
      <c r="A20" s="128"/>
      <c r="B20" s="129"/>
      <c r="C20" s="129"/>
      <c r="D20" s="129"/>
      <c r="E20" s="172"/>
      <c r="F20" s="172"/>
      <c r="G20" s="172"/>
      <c r="H20" s="172"/>
      <c r="I20" s="172"/>
      <c r="J20" s="172"/>
      <c r="K20" s="172"/>
      <c r="L20" s="173"/>
      <c r="M20" s="149"/>
    </row>
    <row r="21" spans="1:13" ht="12.75">
      <c r="A21" s="128"/>
      <c r="B21" s="129" t="s">
        <v>202</v>
      </c>
      <c r="C21" s="129"/>
      <c r="D21" s="129"/>
      <c r="E21" s="172">
        <f>+E10+E19</f>
        <v>21550</v>
      </c>
      <c r="F21" s="172">
        <f>+F10+F19</f>
        <v>12132.6</v>
      </c>
      <c r="G21" s="172">
        <f>+G10+G19</f>
        <v>33682.6</v>
      </c>
      <c r="H21" s="172"/>
      <c r="I21" s="172">
        <f>+I19+I10</f>
        <v>10657.237525344939</v>
      </c>
      <c r="J21" s="172">
        <f>+J19+J10</f>
        <v>6000</v>
      </c>
      <c r="K21" s="172">
        <f t="shared" si="0"/>
        <v>16657.23752534494</v>
      </c>
      <c r="L21" s="173">
        <f t="shared" si="1"/>
        <v>0.36020378474345804</v>
      </c>
      <c r="M21" s="149">
        <v>1</v>
      </c>
    </row>
    <row r="22" spans="1:13" ht="12.75">
      <c r="A22" s="128"/>
      <c r="B22" s="129"/>
      <c r="C22" s="129"/>
      <c r="D22" s="129"/>
      <c r="E22" s="172"/>
      <c r="F22" s="172"/>
      <c r="G22" s="172"/>
      <c r="H22" s="172"/>
      <c r="I22" s="172"/>
      <c r="J22" s="172"/>
      <c r="K22" s="172"/>
      <c r="L22" s="173"/>
      <c r="M22" s="149"/>
    </row>
    <row r="23" spans="1:13" ht="12.75">
      <c r="A23" s="128" t="s">
        <v>127</v>
      </c>
      <c r="B23" s="129" t="s">
        <v>125</v>
      </c>
      <c r="C23" s="129"/>
      <c r="D23" s="129"/>
      <c r="E23" s="172"/>
      <c r="F23" s="172"/>
      <c r="G23" s="172"/>
      <c r="H23" s="172"/>
      <c r="I23" s="172"/>
      <c r="J23" s="172"/>
      <c r="K23" s="172"/>
      <c r="L23" s="173"/>
      <c r="M23" s="149"/>
    </row>
    <row r="24" spans="1:13" ht="12.75">
      <c r="A24" s="128"/>
      <c r="B24" s="129"/>
      <c r="C24" s="129">
        <v>1</v>
      </c>
      <c r="D24" s="129" t="s">
        <v>125</v>
      </c>
      <c r="E24" s="172">
        <f>+$M$24*E19</f>
        <v>1075</v>
      </c>
      <c r="F24" s="172">
        <f>+$M$24*F19</f>
        <v>606.63</v>
      </c>
      <c r="G24" s="172">
        <f>+$M$24*G19</f>
        <v>1681.63</v>
      </c>
      <c r="H24" s="172"/>
      <c r="I24" s="172">
        <f aca="true" t="shared" si="5" ref="I24:K25">+E24*$M$40</f>
        <v>531.6255378072301</v>
      </c>
      <c r="J24" s="172">
        <f t="shared" si="5"/>
        <v>300</v>
      </c>
      <c r="K24" s="172">
        <f t="shared" si="5"/>
        <v>831.6255378072302</v>
      </c>
      <c r="L24" s="173">
        <f t="shared" si="1"/>
        <v>0.3607392827197421</v>
      </c>
      <c r="M24" s="149">
        <v>0.05</v>
      </c>
    </row>
    <row r="25" spans="1:13" ht="12.75">
      <c r="A25" s="128"/>
      <c r="B25" s="129"/>
      <c r="C25" s="129"/>
      <c r="D25" s="129" t="s">
        <v>129</v>
      </c>
      <c r="E25" s="172">
        <f>SUM(E24)</f>
        <v>1075</v>
      </c>
      <c r="F25" s="172">
        <f>SUM(F24)</f>
        <v>606.63</v>
      </c>
      <c r="G25" s="172">
        <f>SUM(G24)</f>
        <v>1681.63</v>
      </c>
      <c r="H25" s="172"/>
      <c r="I25" s="172">
        <f t="shared" si="5"/>
        <v>531.6255378072301</v>
      </c>
      <c r="J25" s="172">
        <f t="shared" si="5"/>
        <v>300</v>
      </c>
      <c r="K25" s="172">
        <f t="shared" si="5"/>
        <v>831.6255378072302</v>
      </c>
      <c r="L25" s="173">
        <f t="shared" si="1"/>
        <v>0.3607392827197421</v>
      </c>
      <c r="M25" s="149">
        <f>+M24</f>
        <v>0.05</v>
      </c>
    </row>
    <row r="26" spans="1:13" ht="12.75">
      <c r="A26" s="128"/>
      <c r="B26" s="129"/>
      <c r="C26" s="129"/>
      <c r="D26" s="129"/>
      <c r="E26" s="172"/>
      <c r="F26" s="172"/>
      <c r="G26" s="172"/>
      <c r="H26" s="172"/>
      <c r="I26" s="172"/>
      <c r="J26" s="172"/>
      <c r="K26" s="172"/>
      <c r="L26" s="173"/>
      <c r="M26" s="149"/>
    </row>
    <row r="27" spans="1:13" ht="12.75">
      <c r="A27" s="128"/>
      <c r="B27" s="129" t="s">
        <v>203</v>
      </c>
      <c r="C27" s="129"/>
      <c r="D27" s="129"/>
      <c r="E27" s="172">
        <f>+E21+E25</f>
        <v>22625</v>
      </c>
      <c r="F27" s="172">
        <f>+F21+F25</f>
        <v>12739.23</v>
      </c>
      <c r="G27" s="172">
        <f>+G21+G25</f>
        <v>35364.229999999996</v>
      </c>
      <c r="H27" s="172"/>
      <c r="I27" s="172">
        <f>+I21+I25</f>
        <v>11188.86306315217</v>
      </c>
      <c r="J27" s="172">
        <f>+J21+J25</f>
        <v>6300</v>
      </c>
      <c r="K27" s="172">
        <f>+K21+K25</f>
        <v>17488.86306315217</v>
      </c>
      <c r="L27" s="173">
        <f t="shared" si="1"/>
        <v>0.3602292485938475</v>
      </c>
      <c r="M27" s="149">
        <f>+M21+M25</f>
        <v>1.05</v>
      </c>
    </row>
    <row r="28" spans="1:13" ht="12.75">
      <c r="A28" s="128"/>
      <c r="B28" s="129"/>
      <c r="C28" s="129"/>
      <c r="D28" s="129"/>
      <c r="E28" s="172"/>
      <c r="F28" s="172"/>
      <c r="G28" s="172"/>
      <c r="H28" s="172"/>
      <c r="I28" s="172"/>
      <c r="J28" s="172"/>
      <c r="K28" s="172"/>
      <c r="L28" s="173"/>
      <c r="M28" s="149"/>
    </row>
    <row r="29" spans="1:13" ht="12.75">
      <c r="A29" s="128" t="s">
        <v>132</v>
      </c>
      <c r="B29" s="129" t="s">
        <v>13</v>
      </c>
      <c r="C29" s="129"/>
      <c r="D29" s="129"/>
      <c r="E29" s="172"/>
      <c r="F29" s="172"/>
      <c r="G29" s="172"/>
      <c r="H29" s="172"/>
      <c r="I29" s="172"/>
      <c r="J29" s="172"/>
      <c r="K29" s="172"/>
      <c r="L29" s="173"/>
      <c r="M29" s="149"/>
    </row>
    <row r="30" spans="1:13" ht="12.75">
      <c r="A30" s="128"/>
      <c r="B30" s="129"/>
      <c r="C30" s="129">
        <v>1</v>
      </c>
      <c r="D30" s="129" t="s">
        <v>128</v>
      </c>
      <c r="E30" s="172">
        <v>200</v>
      </c>
      <c r="F30" s="172"/>
      <c r="G30" s="172">
        <f>SUM(E30:F30)</f>
        <v>200</v>
      </c>
      <c r="H30" s="172"/>
      <c r="I30" s="172">
        <f aca="true" t="shared" si="6" ref="I30:I36">+E30*$M$40</f>
        <v>98.90707680134514</v>
      </c>
      <c r="J30" s="172"/>
      <c r="K30" s="172">
        <f t="shared" si="0"/>
        <v>98.90707680134514</v>
      </c>
      <c r="L30" s="173">
        <f t="shared" si="1"/>
        <v>0</v>
      </c>
      <c r="M30" s="149">
        <f>+K30/$K$21</f>
        <v>0.005937783900292733</v>
      </c>
    </row>
    <row r="31" spans="1:13" ht="12.75">
      <c r="A31" s="128"/>
      <c r="B31" s="129"/>
      <c r="C31" s="129">
        <v>2</v>
      </c>
      <c r="D31" s="129" t="s">
        <v>248</v>
      </c>
      <c r="E31" s="172">
        <v>500</v>
      </c>
      <c r="F31" s="172"/>
      <c r="G31" s="172">
        <f>SUM(E31:F31)</f>
        <v>500</v>
      </c>
      <c r="H31" s="172"/>
      <c r="I31" s="172">
        <f t="shared" si="6"/>
        <v>247.26769200336284</v>
      </c>
      <c r="J31" s="172"/>
      <c r="K31" s="172">
        <f t="shared" si="0"/>
        <v>247.26769200336284</v>
      </c>
      <c r="L31" s="173">
        <f t="shared" si="1"/>
        <v>0</v>
      </c>
      <c r="M31" s="149">
        <f>+K31/$K$21</f>
        <v>0.014844459750731832</v>
      </c>
    </row>
    <row r="32" spans="1:13" ht="12.75">
      <c r="A32" s="128"/>
      <c r="B32" s="129"/>
      <c r="C32" s="129">
        <v>3</v>
      </c>
      <c r="D32" s="129" t="s">
        <v>152</v>
      </c>
      <c r="E32" s="172"/>
      <c r="F32" s="172">
        <f>+J32*L40</f>
        <v>8088.4</v>
      </c>
      <c r="G32" s="172">
        <f>SUM(E32:F32)</f>
        <v>8088.4</v>
      </c>
      <c r="H32" s="172"/>
      <c r="I32" s="172">
        <f t="shared" si="6"/>
        <v>0</v>
      </c>
      <c r="J32" s="172">
        <v>4000</v>
      </c>
      <c r="K32" s="172">
        <f t="shared" si="0"/>
        <v>4000</v>
      </c>
      <c r="L32" s="173">
        <f t="shared" si="1"/>
        <v>1</v>
      </c>
      <c r="M32" s="149">
        <f>+K32/$K$21</f>
        <v>0.24013585649563868</v>
      </c>
    </row>
    <row r="33" spans="1:13" ht="12.75">
      <c r="A33" s="128"/>
      <c r="B33" s="129"/>
      <c r="C33" s="129">
        <v>4</v>
      </c>
      <c r="D33" s="129" t="s">
        <v>175</v>
      </c>
      <c r="E33" s="172"/>
      <c r="F33" s="172"/>
      <c r="G33" s="172"/>
      <c r="H33" s="172"/>
      <c r="I33" s="172">
        <f t="shared" si="6"/>
        <v>0</v>
      </c>
      <c r="J33" s="172"/>
      <c r="K33" s="172">
        <f t="shared" si="0"/>
        <v>0</v>
      </c>
      <c r="L33" s="173"/>
      <c r="M33" s="149">
        <f>+K33/$K$21</f>
        <v>0</v>
      </c>
    </row>
    <row r="34" spans="1:13" ht="12.75">
      <c r="A34" s="128"/>
      <c r="B34" s="129"/>
      <c r="C34" s="129"/>
      <c r="D34" s="129" t="s">
        <v>133</v>
      </c>
      <c r="E34" s="172">
        <f>SUM(E30:E33)</f>
        <v>700</v>
      </c>
      <c r="F34" s="172">
        <f>SUM(F30:F33)</f>
        <v>8088.4</v>
      </c>
      <c r="G34" s="172">
        <f>SUM(E34:F34)</f>
        <v>8788.4</v>
      </c>
      <c r="H34" s="172"/>
      <c r="I34" s="172">
        <f t="shared" si="6"/>
        <v>346.174768804708</v>
      </c>
      <c r="J34" s="172">
        <f>SUM(J30:J33)</f>
        <v>4000</v>
      </c>
      <c r="K34" s="172">
        <f t="shared" si="0"/>
        <v>4346.174768804708</v>
      </c>
      <c r="L34" s="173">
        <f t="shared" si="1"/>
        <v>0.9203495516817624</v>
      </c>
      <c r="M34" s="149">
        <f>+K34/$K$21</f>
        <v>0.2609181001466633</v>
      </c>
    </row>
    <row r="35" spans="1:13" ht="12.75">
      <c r="A35" s="128"/>
      <c r="B35" s="129"/>
      <c r="C35" s="129"/>
      <c r="D35" s="129"/>
      <c r="E35" s="172"/>
      <c r="F35" s="172"/>
      <c r="G35" s="172"/>
      <c r="H35" s="172"/>
      <c r="I35" s="172">
        <f t="shared" si="6"/>
        <v>0</v>
      </c>
      <c r="J35" s="172"/>
      <c r="K35" s="172"/>
      <c r="L35" s="173"/>
      <c r="M35" s="149"/>
    </row>
    <row r="36" spans="1:13" ht="13.5" thickBot="1">
      <c r="A36" s="131"/>
      <c r="B36" s="129" t="s">
        <v>204</v>
      </c>
      <c r="C36" s="129"/>
      <c r="D36" s="129"/>
      <c r="E36" s="172">
        <f>+E27+E34</f>
        <v>23325</v>
      </c>
      <c r="F36" s="172">
        <f>+F27+F34</f>
        <v>20827.629999999997</v>
      </c>
      <c r="G36" s="172">
        <f>+G10+G19+G25+G34</f>
        <v>44152.63</v>
      </c>
      <c r="H36" s="172"/>
      <c r="I36" s="172">
        <f t="shared" si="6"/>
        <v>11535.037831956877</v>
      </c>
      <c r="J36" s="172">
        <f>+J27+J34</f>
        <v>10300</v>
      </c>
      <c r="K36" s="172">
        <f>+K27+K34</f>
        <v>21835.037831956877</v>
      </c>
      <c r="L36" s="173">
        <f t="shared" si="1"/>
        <v>0.4717188987383084</v>
      </c>
      <c r="M36" s="149">
        <f>+K36/K21</f>
        <v>1.3108438778479097</v>
      </c>
    </row>
    <row r="39" spans="12:13" ht="12.75">
      <c r="L39" t="s">
        <v>206</v>
      </c>
      <c r="M39" t="s">
        <v>208</v>
      </c>
    </row>
    <row r="40" spans="2:13" ht="12.75">
      <c r="B40" t="s">
        <v>205</v>
      </c>
      <c r="D40" t="s">
        <v>206</v>
      </c>
      <c r="E40" t="s">
        <v>207</v>
      </c>
      <c r="I40" s="146">
        <v>40491</v>
      </c>
      <c r="L40" s="147">
        <v>2.0221</v>
      </c>
      <c r="M40">
        <f>1/L40</f>
        <v>0.4945353840067257</v>
      </c>
    </row>
  </sheetData>
  <mergeCells count="4">
    <mergeCell ref="B3:M3"/>
    <mergeCell ref="B4:M4"/>
    <mergeCell ref="E5:G5"/>
    <mergeCell ref="I5:K5"/>
  </mergeCells>
  <printOptions/>
  <pageMargins left="0.75" right="0.75" top="1" bottom="1" header="0.5" footer="0.5"/>
  <pageSetup horizontalDpi="600" verticalDpi="600" orientation="landscape" paperSize="9" scale="73"/>
  <ignoredErrors>
    <ignoredError sqref="L27" formula="1"/>
  </ignoredErrors>
  <drawing r:id="rId1"/>
</worksheet>
</file>

<file path=xl/worksheets/sheet7.xml><?xml version="1.0" encoding="utf-8"?>
<worksheet xmlns="http://schemas.openxmlformats.org/spreadsheetml/2006/main" xmlns:r="http://schemas.openxmlformats.org/officeDocument/2006/relationships">
  <sheetPr>
    <tabColor indexed="47"/>
    <pageSetUpPr fitToPage="1"/>
  </sheetPr>
  <dimension ref="A1:AB28"/>
  <sheetViews>
    <sheetView zoomScaleSheetLayoutView="100" workbookViewId="0" topLeftCell="A1">
      <pane xSplit="8" ySplit="18" topLeftCell="I19" activePane="bottomRight" state="frozen"/>
      <selection pane="topLeft" activeCell="A1" sqref="A1"/>
      <selection pane="topRight" activeCell="I1" sqref="I1"/>
      <selection pane="bottomLeft" activeCell="A21" sqref="A21"/>
      <selection pane="bottomRight" activeCell="H20" sqref="H20"/>
    </sheetView>
  </sheetViews>
  <sheetFormatPr defaultColWidth="9.140625" defaultRowHeight="12.75"/>
  <cols>
    <col min="1" max="1" width="2.28125" style="0" customWidth="1"/>
    <col min="2" max="2" width="18.7109375" style="0" bestFit="1" customWidth="1"/>
    <col min="3" max="3" width="2.00390625" style="0" customWidth="1"/>
    <col min="4" max="4" width="34.140625" style="0" bestFit="1" customWidth="1"/>
    <col min="5" max="5" width="12.140625" style="0" customWidth="1"/>
    <col min="6" max="6" width="12.8515625" style="0" customWidth="1"/>
    <col min="7" max="7" width="9.8515625" style="0" bestFit="1" customWidth="1"/>
    <col min="9" max="9" width="10.421875" style="0" customWidth="1"/>
    <col min="10" max="11" width="11.00390625" style="0" customWidth="1"/>
    <col min="12" max="23" width="9.8515625" style="0" bestFit="1" customWidth="1"/>
  </cols>
  <sheetData>
    <row r="1" spans="1:28" ht="12.75">
      <c r="A1" s="123"/>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row>
    <row r="2" spans="1:28" ht="12.75">
      <c r="A2" s="286" t="s">
        <v>114</v>
      </c>
      <c r="B2" s="283"/>
      <c r="C2" s="283"/>
      <c r="D2" s="283"/>
      <c r="E2" s="283"/>
      <c r="F2" s="283"/>
      <c r="G2" s="283"/>
      <c r="H2" s="283"/>
      <c r="I2" s="283"/>
      <c r="J2" s="283"/>
      <c r="K2" s="283"/>
      <c r="L2" s="283"/>
      <c r="M2" s="282"/>
      <c r="N2" s="282"/>
      <c r="O2" s="282"/>
      <c r="P2" s="282"/>
      <c r="Q2" s="282"/>
      <c r="R2" s="282"/>
      <c r="S2" s="282"/>
      <c r="T2" s="282"/>
      <c r="U2" s="282"/>
      <c r="V2" s="282"/>
      <c r="W2" s="282"/>
      <c r="X2" s="282"/>
      <c r="Y2" s="282"/>
      <c r="Z2" s="282"/>
      <c r="AA2" s="282"/>
      <c r="AB2" s="282"/>
    </row>
    <row r="3" spans="1:28" ht="12.75">
      <c r="A3" s="282" t="s">
        <v>220</v>
      </c>
      <c r="B3" s="197"/>
      <c r="C3" s="197"/>
      <c r="D3" s="197"/>
      <c r="E3" s="197"/>
      <c r="F3" s="197"/>
      <c r="G3" s="197"/>
      <c r="H3" s="197"/>
      <c r="I3" s="197"/>
      <c r="J3" s="197"/>
      <c r="K3" s="197"/>
      <c r="L3" s="197"/>
      <c r="M3" s="282"/>
      <c r="N3" s="282"/>
      <c r="O3" s="282"/>
      <c r="P3" s="282"/>
      <c r="Q3" s="282"/>
      <c r="R3" s="282"/>
      <c r="S3" s="282"/>
      <c r="T3" s="282"/>
      <c r="U3" s="282"/>
      <c r="V3" s="282"/>
      <c r="W3" s="282"/>
      <c r="X3" s="282"/>
      <c r="Y3" s="282"/>
      <c r="Z3" s="282"/>
      <c r="AA3" s="282"/>
      <c r="AB3" s="282"/>
    </row>
    <row r="4" spans="1:28" ht="12.75">
      <c r="A4" s="284" t="s">
        <v>3</v>
      </c>
      <c r="B4" s="285"/>
      <c r="C4" s="285"/>
      <c r="D4" s="285"/>
      <c r="E4" s="285"/>
      <c r="F4" s="285"/>
      <c r="G4" s="285"/>
      <c r="H4" s="285"/>
      <c r="I4" s="285"/>
      <c r="J4" s="285"/>
      <c r="K4" s="285"/>
      <c r="L4" s="285"/>
      <c r="M4" s="126"/>
      <c r="N4" s="126"/>
      <c r="O4" s="126"/>
      <c r="P4" s="126"/>
      <c r="Q4" s="126"/>
      <c r="R4" s="126"/>
      <c r="S4" s="126"/>
      <c r="T4" s="126"/>
      <c r="U4" s="126"/>
      <c r="V4" s="126"/>
      <c r="W4" s="126"/>
      <c r="X4" s="126"/>
      <c r="Y4" s="126"/>
      <c r="Z4" s="126"/>
      <c r="AA4" s="126"/>
      <c r="AB4" s="126"/>
    </row>
    <row r="5" spans="1:28" ht="12.75">
      <c r="A5" s="129"/>
      <c r="B5" s="129" t="s">
        <v>115</v>
      </c>
      <c r="C5" s="129"/>
      <c r="D5" s="129"/>
      <c r="E5" s="129" t="s">
        <v>139</v>
      </c>
      <c r="F5" s="129" t="s">
        <v>140</v>
      </c>
      <c r="G5" s="129" t="s">
        <v>141</v>
      </c>
      <c r="H5" s="129" t="s">
        <v>74</v>
      </c>
      <c r="I5" s="129" t="s">
        <v>142</v>
      </c>
      <c r="J5" s="129" t="s">
        <v>143</v>
      </c>
      <c r="K5" s="129" t="s">
        <v>178</v>
      </c>
      <c r="L5" s="129" t="s">
        <v>144</v>
      </c>
      <c r="M5" s="129" t="s">
        <v>179</v>
      </c>
      <c r="N5" s="129" t="s">
        <v>180</v>
      </c>
      <c r="O5" s="129" t="s">
        <v>181</v>
      </c>
      <c r="P5" s="129" t="s">
        <v>182</v>
      </c>
      <c r="Q5" s="129" t="s">
        <v>183</v>
      </c>
      <c r="R5" s="129" t="s">
        <v>184</v>
      </c>
      <c r="S5" s="129" t="s">
        <v>185</v>
      </c>
      <c r="T5" s="129" t="s">
        <v>186</v>
      </c>
      <c r="U5" s="129" t="s">
        <v>187</v>
      </c>
      <c r="V5" s="129" t="s">
        <v>188</v>
      </c>
      <c r="W5" s="129" t="s">
        <v>189</v>
      </c>
      <c r="X5" s="129" t="s">
        <v>55</v>
      </c>
      <c r="Y5" s="129" t="s">
        <v>56</v>
      </c>
      <c r="Z5" s="129" t="s">
        <v>57</v>
      </c>
      <c r="AA5" s="129" t="s">
        <v>58</v>
      </c>
      <c r="AB5" s="129" t="s">
        <v>59</v>
      </c>
    </row>
    <row r="6" spans="1:28" ht="12.75">
      <c r="A6" s="128" t="s">
        <v>117</v>
      </c>
      <c r="B6" s="129" t="s">
        <v>136</v>
      </c>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row>
    <row r="7" spans="1:28" ht="12.75">
      <c r="A7" s="128"/>
      <c r="B7" s="129"/>
      <c r="C7" s="129">
        <v>1</v>
      </c>
      <c r="D7" s="129" t="s">
        <v>138</v>
      </c>
      <c r="E7" s="129"/>
      <c r="F7" s="129"/>
      <c r="G7" s="129"/>
      <c r="H7" s="129"/>
      <c r="I7" s="129"/>
      <c r="J7" s="129"/>
      <c r="K7" s="129"/>
      <c r="L7" s="129"/>
      <c r="M7" s="129"/>
      <c r="N7" s="129"/>
      <c r="O7" s="129"/>
      <c r="P7" s="129"/>
      <c r="Q7" s="129"/>
      <c r="R7" s="129"/>
      <c r="S7" s="129"/>
      <c r="T7" s="129"/>
      <c r="U7" s="129"/>
      <c r="V7" s="129"/>
      <c r="W7" s="129"/>
      <c r="X7" s="129"/>
      <c r="Y7" s="129"/>
      <c r="Z7" s="129"/>
      <c r="AA7" s="129"/>
      <c r="AB7" s="129"/>
    </row>
    <row r="8" spans="1:28" ht="12.75">
      <c r="A8" s="128"/>
      <c r="B8" s="129"/>
      <c r="C8" s="129">
        <v>2</v>
      </c>
      <c r="D8" s="129" t="s">
        <v>210</v>
      </c>
      <c r="E8" s="129"/>
      <c r="F8" s="129"/>
      <c r="G8" s="129"/>
      <c r="H8" s="129"/>
      <c r="I8" s="129"/>
      <c r="J8" s="129"/>
      <c r="K8" s="129"/>
      <c r="L8" s="130"/>
      <c r="M8" s="129"/>
      <c r="N8" s="129"/>
      <c r="O8" s="129"/>
      <c r="P8" s="129"/>
      <c r="Q8" s="129"/>
      <c r="R8" s="129"/>
      <c r="S8" s="129"/>
      <c r="T8" s="129"/>
      <c r="U8" s="129"/>
      <c r="V8" s="129"/>
      <c r="W8" s="129"/>
      <c r="X8" s="129"/>
      <c r="Y8" s="129"/>
      <c r="Z8" s="129"/>
      <c r="AA8" s="129"/>
      <c r="AB8" s="129"/>
    </row>
    <row r="9" spans="1:28" ht="12.75">
      <c r="A9" s="128"/>
      <c r="B9" s="129"/>
      <c r="C9" s="129">
        <v>3</v>
      </c>
      <c r="D9" s="129" t="s">
        <v>175</v>
      </c>
      <c r="E9" s="129"/>
      <c r="F9" s="129"/>
      <c r="G9" s="129"/>
      <c r="H9" s="129"/>
      <c r="I9" s="129"/>
      <c r="J9" s="129"/>
      <c r="K9" s="129"/>
      <c r="L9" s="129"/>
      <c r="M9" s="129"/>
      <c r="N9" s="129"/>
      <c r="O9" s="129"/>
      <c r="P9" s="129"/>
      <c r="Q9" s="129"/>
      <c r="R9" s="129"/>
      <c r="S9" s="129"/>
      <c r="T9" s="129"/>
      <c r="U9" s="129"/>
      <c r="V9" s="129"/>
      <c r="W9" s="129"/>
      <c r="X9" s="129"/>
      <c r="Y9" s="129"/>
      <c r="Z9" s="129"/>
      <c r="AA9" s="129"/>
      <c r="AB9" s="129"/>
    </row>
    <row r="10" spans="1:28" ht="12.75">
      <c r="A10" s="128"/>
      <c r="B10" s="129"/>
      <c r="C10" s="129"/>
      <c r="D10" s="129" t="s">
        <v>123</v>
      </c>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row>
    <row r="11" spans="1:28" ht="12.75">
      <c r="A11" s="128"/>
      <c r="B11" s="129"/>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row>
    <row r="12" spans="1:28" ht="12.75">
      <c r="A12" s="128" t="s">
        <v>124</v>
      </c>
      <c r="B12" s="129" t="s">
        <v>137</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row>
    <row r="13" spans="1:28" ht="12.75">
      <c r="A13" s="128"/>
      <c r="B13" s="129"/>
      <c r="C13" s="129">
        <v>1</v>
      </c>
      <c r="D13" s="129" t="s">
        <v>2</v>
      </c>
      <c r="E13" s="129"/>
      <c r="F13" s="129"/>
      <c r="G13" s="129"/>
      <c r="H13" s="129"/>
      <c r="I13" s="129"/>
      <c r="J13" s="129"/>
      <c r="K13" s="129"/>
      <c r="L13" s="129"/>
      <c r="M13" s="129"/>
      <c r="N13" s="129"/>
      <c r="O13" s="129"/>
      <c r="P13" s="129"/>
      <c r="Q13" s="129"/>
      <c r="R13" s="129"/>
      <c r="S13" s="129"/>
      <c r="T13" s="129"/>
      <c r="U13" s="129"/>
      <c r="V13" s="129"/>
      <c r="W13" s="129"/>
      <c r="X13" s="129"/>
      <c r="Y13" s="129"/>
      <c r="Z13" s="129"/>
      <c r="AA13" s="129"/>
      <c r="AB13" s="129"/>
    </row>
    <row r="14" spans="1:28" ht="12.75">
      <c r="A14" s="128"/>
      <c r="B14" s="129"/>
      <c r="C14" s="129">
        <v>2</v>
      </c>
      <c r="D14" s="129" t="s">
        <v>243</v>
      </c>
      <c r="E14" s="129"/>
      <c r="F14" s="129"/>
      <c r="G14" s="129"/>
      <c r="H14" s="129"/>
      <c r="I14" s="129"/>
      <c r="J14" s="129"/>
      <c r="K14" s="129"/>
      <c r="L14" s="129"/>
      <c r="M14" s="129"/>
      <c r="N14" s="129"/>
      <c r="O14" s="129"/>
      <c r="P14" s="129"/>
      <c r="Q14" s="129"/>
      <c r="R14" s="129"/>
      <c r="S14" s="129"/>
      <c r="T14" s="129"/>
      <c r="U14" s="129"/>
      <c r="V14" s="129"/>
      <c r="W14" s="129"/>
      <c r="X14" s="129"/>
      <c r="Y14" s="129"/>
      <c r="Z14" s="129"/>
      <c r="AA14" s="129"/>
      <c r="AB14" s="129"/>
    </row>
    <row r="15" spans="1:28" ht="12.75">
      <c r="A15" s="128"/>
      <c r="B15" s="129"/>
      <c r="C15" s="129">
        <v>3</v>
      </c>
      <c r="D15" s="129" t="s">
        <v>138</v>
      </c>
      <c r="E15" s="129"/>
      <c r="F15" s="129"/>
      <c r="G15" s="129"/>
      <c r="H15" s="129"/>
      <c r="I15" s="129"/>
      <c r="J15" s="129"/>
      <c r="K15" s="129"/>
      <c r="L15" s="129"/>
      <c r="M15" s="129"/>
      <c r="N15" s="129"/>
      <c r="O15" s="129"/>
      <c r="P15" s="129"/>
      <c r="Q15" s="129"/>
      <c r="R15" s="129"/>
      <c r="S15" s="129"/>
      <c r="T15" s="129"/>
      <c r="U15" s="129"/>
      <c r="V15" s="129"/>
      <c r="W15" s="129"/>
      <c r="X15" s="129"/>
      <c r="Y15" s="129"/>
      <c r="Z15" s="129"/>
      <c r="AA15" s="129"/>
      <c r="AB15" s="129"/>
    </row>
    <row r="16" spans="1:28" ht="12.75">
      <c r="A16" s="128"/>
      <c r="B16" s="129"/>
      <c r="C16" s="129">
        <v>4</v>
      </c>
      <c r="D16" s="129" t="s">
        <v>175</v>
      </c>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row>
    <row r="17" spans="1:28" ht="12.75">
      <c r="A17" s="128"/>
      <c r="B17" s="129"/>
      <c r="C17" s="129"/>
      <c r="D17" s="129" t="s">
        <v>126</v>
      </c>
      <c r="E17" s="129"/>
      <c r="F17" s="129"/>
      <c r="G17" s="129"/>
      <c r="H17" s="129"/>
      <c r="I17" s="129"/>
      <c r="J17" s="129"/>
      <c r="K17" s="129"/>
      <c r="L17" s="129"/>
      <c r="M17" s="129"/>
      <c r="N17" s="129"/>
      <c r="O17" s="129"/>
      <c r="P17" s="129"/>
      <c r="Q17" s="129"/>
      <c r="R17" s="129"/>
      <c r="S17" s="129"/>
      <c r="T17" s="129"/>
      <c r="U17" s="129"/>
      <c r="V17" s="129"/>
      <c r="W17" s="129"/>
      <c r="X17" s="129"/>
      <c r="Y17" s="129"/>
      <c r="Z17" s="129"/>
      <c r="AA17" s="129"/>
      <c r="AB17" s="129"/>
    </row>
    <row r="18" spans="1:28" ht="12.75">
      <c r="A18" s="128"/>
      <c r="B18" s="129"/>
      <c r="C18" s="129"/>
      <c r="D18" s="129"/>
      <c r="E18" s="129"/>
      <c r="F18" s="129"/>
      <c r="G18" s="129"/>
      <c r="H18" s="129"/>
      <c r="I18" s="129"/>
      <c r="J18" s="129"/>
      <c r="K18" s="129"/>
      <c r="L18" s="129"/>
      <c r="M18" s="129"/>
      <c r="N18" s="129"/>
      <c r="O18" s="129"/>
      <c r="P18" s="129"/>
      <c r="Q18" s="129"/>
      <c r="R18" s="129"/>
      <c r="S18" s="129"/>
      <c r="T18" s="129"/>
      <c r="U18" s="129"/>
      <c r="V18" s="129"/>
      <c r="W18" s="129"/>
      <c r="X18" s="129"/>
      <c r="Y18" s="129"/>
      <c r="Z18" s="129"/>
      <c r="AA18" s="129"/>
      <c r="AB18" s="129"/>
    </row>
    <row r="19" spans="1:28" ht="12.75">
      <c r="A19" s="128"/>
      <c r="B19" s="129"/>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row>
    <row r="20" spans="1:28" ht="12.75">
      <c r="A20" s="128" t="s">
        <v>127</v>
      </c>
      <c r="B20" s="129" t="s">
        <v>153</v>
      </c>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row>
    <row r="21" spans="1:28" ht="12.75">
      <c r="A21" s="128"/>
      <c r="B21" s="129"/>
      <c r="C21" s="129">
        <v>1</v>
      </c>
      <c r="D21" s="129" t="s">
        <v>176</v>
      </c>
      <c r="E21" s="129"/>
      <c r="F21" s="129"/>
      <c r="G21" s="129"/>
      <c r="H21" s="129"/>
      <c r="I21" s="129"/>
      <c r="J21" s="129"/>
      <c r="K21" s="129"/>
      <c r="L21" s="129"/>
      <c r="M21" s="129"/>
      <c r="N21" s="129"/>
      <c r="O21" s="129"/>
      <c r="P21" s="129"/>
      <c r="Q21" s="129"/>
      <c r="R21" s="129"/>
      <c r="S21" s="129"/>
      <c r="T21" s="129"/>
      <c r="U21" s="129"/>
      <c r="V21" s="129"/>
      <c r="W21" s="129"/>
      <c r="X21" s="129"/>
      <c r="Y21" s="129"/>
      <c r="Z21" s="129"/>
      <c r="AA21" s="129"/>
      <c r="AB21" s="129"/>
    </row>
    <row r="22" spans="1:28" ht="12.75">
      <c r="A22" s="128"/>
      <c r="B22" s="129"/>
      <c r="C22" s="129"/>
      <c r="D22" s="129" t="s">
        <v>129</v>
      </c>
      <c r="E22" s="129"/>
      <c r="F22" s="129"/>
      <c r="G22" s="129"/>
      <c r="H22" s="129"/>
      <c r="I22" s="129"/>
      <c r="J22" s="129"/>
      <c r="K22" s="129"/>
      <c r="L22" s="129"/>
      <c r="M22" s="129"/>
      <c r="N22" s="129"/>
      <c r="O22" s="129"/>
      <c r="P22" s="129"/>
      <c r="Q22" s="129"/>
      <c r="R22" s="129"/>
      <c r="S22" s="129"/>
      <c r="T22" s="129"/>
      <c r="U22" s="129"/>
      <c r="V22" s="129"/>
      <c r="W22" s="129"/>
      <c r="X22" s="129"/>
      <c r="Y22" s="129"/>
      <c r="Z22" s="129"/>
      <c r="AA22" s="129"/>
      <c r="AB22" s="129"/>
    </row>
    <row r="23" spans="1:28" ht="12.75">
      <c r="A23" s="128"/>
      <c r="B23" s="129"/>
      <c r="C23" s="129"/>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row>
    <row r="24" spans="1:28" ht="12.75">
      <c r="A24" s="128"/>
      <c r="B24" s="129" t="s">
        <v>177</v>
      </c>
      <c r="C24" s="129"/>
      <c r="D24" s="129"/>
      <c r="E24" s="129"/>
      <c r="F24" s="129"/>
      <c r="G24" s="129"/>
      <c r="H24" s="129"/>
      <c r="I24" s="129"/>
      <c r="J24" s="129"/>
      <c r="K24" s="129"/>
      <c r="L24" s="129"/>
      <c r="M24" s="129"/>
      <c r="N24" s="129"/>
      <c r="O24" s="129"/>
      <c r="P24" s="129"/>
      <c r="Q24" s="129"/>
      <c r="R24" s="129"/>
      <c r="S24" s="129"/>
      <c r="T24" s="129"/>
      <c r="U24" s="129"/>
      <c r="V24" s="129"/>
      <c r="W24" s="129"/>
      <c r="X24" s="129"/>
      <c r="Y24" s="129"/>
      <c r="Z24" s="129"/>
      <c r="AA24" s="129"/>
      <c r="AB24" s="129"/>
    </row>
    <row r="25" spans="1:28" ht="12.75">
      <c r="A25" s="128"/>
      <c r="B25" s="129"/>
      <c r="C25" s="129"/>
      <c r="D25" s="129"/>
      <c r="E25" s="129"/>
      <c r="F25" s="129"/>
      <c r="G25" s="129"/>
      <c r="H25" s="129"/>
      <c r="I25" s="129"/>
      <c r="J25" s="129"/>
      <c r="K25" s="129"/>
      <c r="L25" s="129"/>
      <c r="M25" s="129"/>
      <c r="N25" s="129"/>
      <c r="O25" s="129"/>
      <c r="P25" s="129"/>
      <c r="Q25" s="129"/>
      <c r="R25" s="129"/>
      <c r="S25" s="129"/>
      <c r="T25" s="129"/>
      <c r="U25" s="129"/>
      <c r="V25" s="129"/>
      <c r="W25" s="129"/>
      <c r="X25" s="129"/>
      <c r="Y25" s="129"/>
      <c r="Z25" s="129"/>
      <c r="AA25" s="129"/>
      <c r="AB25" s="129"/>
    </row>
    <row r="26" spans="1:28" ht="12.75">
      <c r="A26" s="128"/>
      <c r="B26" s="129"/>
      <c r="C26" s="129"/>
      <c r="D26" s="129"/>
      <c r="E26" s="129"/>
      <c r="F26" s="129"/>
      <c r="G26" s="129"/>
      <c r="H26" s="129"/>
      <c r="I26" s="129"/>
      <c r="J26" s="129"/>
      <c r="K26" s="129"/>
      <c r="L26" s="129"/>
      <c r="M26" s="129"/>
      <c r="N26" s="129"/>
      <c r="O26" s="129"/>
      <c r="P26" s="129"/>
      <c r="Q26" s="129"/>
      <c r="R26" s="129"/>
      <c r="S26" s="129"/>
      <c r="T26" s="129"/>
      <c r="U26" s="129"/>
      <c r="V26" s="129"/>
      <c r="W26" s="129"/>
      <c r="X26" s="129"/>
      <c r="Y26" s="129"/>
      <c r="Z26" s="129"/>
      <c r="AA26" s="129"/>
      <c r="AB26" s="129"/>
    </row>
    <row r="27" spans="1:28" ht="12.75">
      <c r="A27" s="128"/>
      <c r="B27" s="129"/>
      <c r="C27" s="129"/>
      <c r="D27" s="129"/>
      <c r="E27" s="129"/>
      <c r="F27" s="129"/>
      <c r="G27" s="129"/>
      <c r="H27" s="129"/>
      <c r="I27" s="129"/>
      <c r="J27" s="129"/>
      <c r="K27" s="129"/>
      <c r="L27" s="129"/>
      <c r="M27" s="129"/>
      <c r="N27" s="129"/>
      <c r="O27" s="129"/>
      <c r="P27" s="129"/>
      <c r="Q27" s="129"/>
      <c r="R27" s="129"/>
      <c r="S27" s="129"/>
      <c r="T27" s="129"/>
      <c r="U27" s="129"/>
      <c r="V27" s="129"/>
      <c r="W27" s="129"/>
      <c r="X27" s="129"/>
      <c r="Y27" s="129"/>
      <c r="Z27" s="129"/>
      <c r="AA27" s="129"/>
      <c r="AB27" s="129"/>
    </row>
    <row r="28" spans="1:28" ht="12.75">
      <c r="A28" s="128"/>
      <c r="B28" s="129"/>
      <c r="C28" s="129"/>
      <c r="D28" s="129"/>
      <c r="E28" s="129"/>
      <c r="F28" s="129"/>
      <c r="G28" s="129"/>
      <c r="H28" s="129"/>
      <c r="I28" s="129"/>
      <c r="J28" s="129"/>
      <c r="K28" s="129"/>
      <c r="L28" s="129"/>
      <c r="M28" s="129"/>
      <c r="N28" s="129"/>
      <c r="O28" s="129"/>
      <c r="P28" s="129"/>
      <c r="Q28" s="129"/>
      <c r="R28" s="129"/>
      <c r="S28" s="129"/>
      <c r="T28" s="129"/>
      <c r="U28" s="129"/>
      <c r="V28" s="129"/>
      <c r="W28" s="129"/>
      <c r="X28" s="129"/>
      <c r="Y28" s="129"/>
      <c r="Z28" s="129"/>
      <c r="AA28" s="129"/>
      <c r="AB28" s="129"/>
    </row>
  </sheetData>
  <mergeCells count="13">
    <mergeCell ref="X2:Z2"/>
    <mergeCell ref="AA2:AB2"/>
    <mergeCell ref="X3:Z3"/>
    <mergeCell ref="AA3:AB3"/>
    <mergeCell ref="A4:L4"/>
    <mergeCell ref="U3:W3"/>
    <mergeCell ref="M2:P2"/>
    <mergeCell ref="Q2:T2"/>
    <mergeCell ref="U2:W2"/>
    <mergeCell ref="M3:P3"/>
    <mergeCell ref="Q3:T3"/>
    <mergeCell ref="A3:L3"/>
    <mergeCell ref="A2:L2"/>
  </mergeCells>
  <printOptions/>
  <pageMargins left="0.1968503937007874" right="0.1968503937007874" top="0.3937007874015748" bottom="0.3937007874015748" header="0.11811023622047245" footer="0.1968503937007874"/>
  <pageSetup fitToHeight="1" fitToWidth="1" horizontalDpi="600" verticalDpi="600" orientation="landscape" paperSize="8" scale="70"/>
</worksheet>
</file>

<file path=xl/worksheets/sheet8.xml><?xml version="1.0" encoding="utf-8"?>
<worksheet xmlns="http://schemas.openxmlformats.org/spreadsheetml/2006/main" xmlns:r="http://schemas.openxmlformats.org/officeDocument/2006/relationships">
  <sheetPr>
    <tabColor indexed="47"/>
    <pageSetUpPr fitToPage="1"/>
  </sheetPr>
  <dimension ref="A1:AB16"/>
  <sheetViews>
    <sheetView workbookViewId="0" topLeftCell="E1">
      <selection activeCell="A1" sqref="A1"/>
    </sheetView>
  </sheetViews>
  <sheetFormatPr defaultColWidth="9.140625" defaultRowHeight="12.75"/>
  <cols>
    <col min="4" max="4" width="27.57421875" style="0" bestFit="1" customWidth="1"/>
  </cols>
  <sheetData>
    <row r="1" spans="1:28" ht="12.75">
      <c r="A1" s="177"/>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row>
    <row r="2" spans="1:28" ht="12.75">
      <c r="A2" s="124"/>
      <c r="B2" s="282"/>
      <c r="C2" s="287"/>
      <c r="D2" s="287"/>
      <c r="E2" s="287" t="s">
        <v>114</v>
      </c>
      <c r="F2" s="287"/>
      <c r="G2" s="287"/>
      <c r="H2" s="287"/>
      <c r="I2" s="287"/>
      <c r="J2" s="287"/>
      <c r="K2" s="287"/>
      <c r="L2" s="287"/>
      <c r="M2" s="287"/>
      <c r="N2" s="124"/>
      <c r="O2" s="124"/>
      <c r="P2" s="124"/>
      <c r="Q2" s="124"/>
      <c r="R2" s="124"/>
      <c r="S2" s="124"/>
      <c r="T2" s="124"/>
      <c r="U2" s="124"/>
      <c r="V2" s="124"/>
      <c r="W2" s="124"/>
      <c r="X2" s="124"/>
      <c r="Y2" s="124"/>
      <c r="Z2" s="124"/>
      <c r="AA2" s="124"/>
      <c r="AB2" s="124"/>
    </row>
    <row r="3" spans="1:28" ht="12.75">
      <c r="A3" s="124"/>
      <c r="B3" s="124"/>
      <c r="C3" s="124"/>
      <c r="D3" s="124"/>
      <c r="E3" s="282" t="s">
        <v>135</v>
      </c>
      <c r="F3" s="282"/>
      <c r="G3" s="288"/>
      <c r="H3" s="124"/>
      <c r="I3" s="282"/>
      <c r="J3" s="282"/>
      <c r="K3" s="282"/>
      <c r="L3" s="282"/>
      <c r="M3" s="282"/>
      <c r="N3" s="124"/>
      <c r="O3" s="124"/>
      <c r="P3" s="124"/>
      <c r="Q3" s="124"/>
      <c r="R3" s="124"/>
      <c r="S3" s="124"/>
      <c r="T3" s="124"/>
      <c r="U3" s="124"/>
      <c r="V3" s="124"/>
      <c r="W3" s="124"/>
      <c r="X3" s="124"/>
      <c r="Y3" s="124"/>
      <c r="Z3" s="124"/>
      <c r="AA3" s="124"/>
      <c r="AB3" s="124"/>
    </row>
    <row r="4" spans="1:28" ht="12.75">
      <c r="A4" s="124"/>
      <c r="B4" s="150"/>
      <c r="C4" s="126"/>
      <c r="D4" s="126"/>
      <c r="E4" s="284" t="s">
        <v>3</v>
      </c>
      <c r="F4" s="285"/>
      <c r="G4" s="285"/>
      <c r="H4" s="126"/>
      <c r="I4" s="126"/>
      <c r="J4" s="126"/>
      <c r="K4" s="126"/>
      <c r="L4" s="126"/>
      <c r="M4" s="126"/>
      <c r="N4" s="124"/>
      <c r="O4" s="124"/>
      <c r="P4" s="124"/>
      <c r="Q4" s="124"/>
      <c r="R4" s="124"/>
      <c r="S4" s="124"/>
      <c r="T4" s="124"/>
      <c r="U4" s="124"/>
      <c r="V4" s="124"/>
      <c r="W4" s="124"/>
      <c r="X4" s="124"/>
      <c r="Y4" s="124"/>
      <c r="Z4" s="124"/>
      <c r="AA4" s="124"/>
      <c r="AB4" s="124"/>
    </row>
    <row r="5" spans="1:28" ht="12.75">
      <c r="A5" s="128"/>
      <c r="B5" s="129"/>
      <c r="C5" s="129"/>
      <c r="D5" s="129"/>
      <c r="E5" s="129" t="s">
        <v>139</v>
      </c>
      <c r="F5" s="129" t="s">
        <v>140</v>
      </c>
      <c r="G5" s="129" t="s">
        <v>141</v>
      </c>
      <c r="H5" s="129" t="s">
        <v>74</v>
      </c>
      <c r="I5" s="129" t="s">
        <v>142</v>
      </c>
      <c r="J5" s="129" t="s">
        <v>143</v>
      </c>
      <c r="K5" s="129" t="s">
        <v>178</v>
      </c>
      <c r="L5" s="129" t="s">
        <v>144</v>
      </c>
      <c r="M5" s="129" t="s">
        <v>179</v>
      </c>
      <c r="N5" s="129" t="s">
        <v>180</v>
      </c>
      <c r="O5" s="129" t="s">
        <v>181</v>
      </c>
      <c r="P5" s="129" t="s">
        <v>182</v>
      </c>
      <c r="Q5" s="129" t="s">
        <v>183</v>
      </c>
      <c r="R5" s="129" t="s">
        <v>184</v>
      </c>
      <c r="S5" s="129" t="s">
        <v>185</v>
      </c>
      <c r="T5" s="129" t="s">
        <v>186</v>
      </c>
      <c r="U5" s="129" t="s">
        <v>187</v>
      </c>
      <c r="V5" s="129" t="s">
        <v>188</v>
      </c>
      <c r="W5" s="129" t="s">
        <v>189</v>
      </c>
      <c r="X5" s="129" t="s">
        <v>55</v>
      </c>
      <c r="Y5" s="129" t="s">
        <v>56</v>
      </c>
      <c r="Z5" s="129" t="s">
        <v>57</v>
      </c>
      <c r="AA5" s="129" t="s">
        <v>58</v>
      </c>
      <c r="AB5" s="129" t="s">
        <v>59</v>
      </c>
    </row>
    <row r="6" spans="1:28" ht="12.75">
      <c r="A6" s="128"/>
      <c r="B6" s="129" t="s">
        <v>145</v>
      </c>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row>
    <row r="7" spans="1:28" ht="12.75">
      <c r="A7" s="128"/>
      <c r="B7" s="129"/>
      <c r="C7" s="129">
        <v>1</v>
      </c>
      <c r="D7" s="129" t="s">
        <v>191</v>
      </c>
      <c r="E7" s="129"/>
      <c r="F7" s="129"/>
      <c r="G7" s="129"/>
      <c r="H7" s="129"/>
      <c r="I7" s="129"/>
      <c r="J7" s="129"/>
      <c r="K7" s="129"/>
      <c r="L7" s="129"/>
      <c r="M7" s="129"/>
      <c r="N7" s="129"/>
      <c r="O7" s="129"/>
      <c r="P7" s="129"/>
      <c r="Q7" s="129"/>
      <c r="R7" s="129"/>
      <c r="S7" s="129"/>
      <c r="T7" s="129"/>
      <c r="U7" s="129"/>
      <c r="V7" s="129"/>
      <c r="W7" s="129"/>
      <c r="X7" s="129"/>
      <c r="Y7" s="129"/>
      <c r="Z7" s="129"/>
      <c r="AA7" s="129"/>
      <c r="AB7" s="129"/>
    </row>
    <row r="8" spans="1:28" ht="12.75">
      <c r="A8" s="128"/>
      <c r="B8" s="129"/>
      <c r="C8" s="129">
        <v>2</v>
      </c>
      <c r="D8" s="129" t="s">
        <v>191</v>
      </c>
      <c r="E8" s="129"/>
      <c r="F8" s="129"/>
      <c r="G8" s="129"/>
      <c r="H8" s="129"/>
      <c r="I8" s="129"/>
      <c r="J8" s="129"/>
      <c r="K8" s="129"/>
      <c r="L8" s="129"/>
      <c r="M8" s="129"/>
      <c r="N8" s="129"/>
      <c r="O8" s="129"/>
      <c r="P8" s="129"/>
      <c r="Q8" s="129"/>
      <c r="R8" s="129"/>
      <c r="S8" s="129"/>
      <c r="T8" s="129"/>
      <c r="U8" s="129"/>
      <c r="V8" s="129"/>
      <c r="W8" s="129"/>
      <c r="X8" s="129"/>
      <c r="Y8" s="129"/>
      <c r="Z8" s="129"/>
      <c r="AA8" s="129"/>
      <c r="AB8" s="129"/>
    </row>
    <row r="9" spans="1:28" ht="12.75">
      <c r="A9" s="128"/>
      <c r="B9" s="129"/>
      <c r="C9" s="129">
        <v>3</v>
      </c>
      <c r="D9" s="129" t="s">
        <v>191</v>
      </c>
      <c r="E9" s="129"/>
      <c r="F9" s="129"/>
      <c r="G9" s="129"/>
      <c r="H9" s="129"/>
      <c r="I9" s="129"/>
      <c r="J9" s="129"/>
      <c r="K9" s="129"/>
      <c r="L9" s="129"/>
      <c r="M9" s="129"/>
      <c r="N9" s="129"/>
      <c r="O9" s="129"/>
      <c r="P9" s="129"/>
      <c r="Q9" s="129"/>
      <c r="R9" s="129"/>
      <c r="S9" s="129"/>
      <c r="T9" s="129"/>
      <c r="U9" s="129"/>
      <c r="V9" s="129"/>
      <c r="W9" s="129"/>
      <c r="X9" s="129"/>
      <c r="Y9" s="129"/>
      <c r="Z9" s="129"/>
      <c r="AA9" s="129"/>
      <c r="AB9" s="129"/>
    </row>
    <row r="10" spans="1:28" ht="12.75">
      <c r="A10" s="128"/>
      <c r="B10" s="129"/>
      <c r="C10" s="129">
        <v>4</v>
      </c>
      <c r="D10" s="129" t="s">
        <v>190</v>
      </c>
      <c r="E10" s="129"/>
      <c r="F10" s="129"/>
      <c r="G10" s="129"/>
      <c r="H10" s="129"/>
      <c r="I10" s="129"/>
      <c r="J10" s="129"/>
      <c r="K10" s="129"/>
      <c r="L10" s="129"/>
      <c r="M10" s="129"/>
      <c r="N10" s="129"/>
      <c r="O10" s="129"/>
      <c r="P10" s="129"/>
      <c r="Q10" s="129"/>
      <c r="R10" s="129"/>
      <c r="S10" s="129"/>
      <c r="T10" s="129"/>
      <c r="U10" s="129"/>
      <c r="V10" s="129"/>
      <c r="W10" s="129"/>
      <c r="X10" s="129"/>
      <c r="Y10" s="129"/>
      <c r="Z10" s="129"/>
      <c r="AA10" s="129"/>
      <c r="AB10" s="129"/>
    </row>
    <row r="11" spans="1:28" ht="12.75">
      <c r="A11" s="132"/>
      <c r="B11" s="129" t="s">
        <v>74</v>
      </c>
      <c r="C11" s="129"/>
      <c r="D11" s="129"/>
      <c r="E11" s="129"/>
      <c r="F11" s="129"/>
      <c r="G11" s="129"/>
      <c r="H11" s="129"/>
      <c r="I11" s="129"/>
      <c r="J11" s="129"/>
      <c r="K11" s="129"/>
      <c r="L11" s="129"/>
      <c r="M11" s="129"/>
      <c r="N11" s="129"/>
      <c r="O11" s="129"/>
      <c r="P11" s="129"/>
      <c r="Q11" s="129"/>
      <c r="R11" s="129"/>
      <c r="S11" s="129"/>
      <c r="T11" s="129"/>
      <c r="U11" s="129"/>
      <c r="V11" s="129"/>
      <c r="W11" s="129"/>
      <c r="X11" s="129"/>
      <c r="Y11" s="129"/>
      <c r="Z11" s="129"/>
      <c r="AA11" s="129"/>
      <c r="AB11" s="129"/>
    </row>
    <row r="14" spans="1:12" ht="12.75">
      <c r="A14" s="8" t="s">
        <v>64</v>
      </c>
      <c r="B14" s="1"/>
      <c r="C14" s="1"/>
      <c r="D14" s="1"/>
      <c r="E14" s="1"/>
      <c r="F14" s="1"/>
      <c r="G14" s="1"/>
      <c r="H14" s="1"/>
      <c r="I14" s="1"/>
      <c r="J14" s="1"/>
      <c r="K14" s="1"/>
      <c r="L14" s="1"/>
    </row>
    <row r="15" spans="1:12" ht="12.75">
      <c r="A15" s="1" t="s">
        <v>62</v>
      </c>
      <c r="B15" s="1"/>
      <c r="C15" s="1"/>
      <c r="D15" s="1"/>
      <c r="E15" s="1"/>
      <c r="F15" s="1"/>
      <c r="G15" s="1"/>
      <c r="H15" s="1"/>
      <c r="I15" s="1"/>
      <c r="J15" s="1"/>
      <c r="K15" s="1"/>
      <c r="L15" s="1"/>
    </row>
    <row r="16" spans="1:12" ht="12.75">
      <c r="A16" s="1" t="s">
        <v>61</v>
      </c>
      <c r="B16" s="1"/>
      <c r="C16" s="1"/>
      <c r="D16" s="1"/>
      <c r="E16" s="1"/>
      <c r="F16" s="1"/>
      <c r="G16" s="1"/>
      <c r="H16" s="1"/>
      <c r="I16" s="1"/>
      <c r="J16" s="1"/>
      <c r="K16" s="1"/>
      <c r="L16" s="1"/>
    </row>
  </sheetData>
  <mergeCells count="4">
    <mergeCell ref="B2:M2"/>
    <mergeCell ref="E3:G3"/>
    <mergeCell ref="I3:M3"/>
    <mergeCell ref="E4:G4"/>
  </mergeCells>
  <printOptions/>
  <pageMargins left="0.1968503937007874" right="0.1968503937007874" top="0.3937007874015748" bottom="0.3937007874015748" header="0.11811023622047245" footer="0.11811023622047245"/>
  <pageSetup fitToHeight="1" fitToWidth="1" horizontalDpi="600" verticalDpi="600" orientation="landscape" paperSize="8" scale="76"/>
</worksheet>
</file>

<file path=xl/worksheets/sheet9.xml><?xml version="1.0" encoding="utf-8"?>
<worksheet xmlns="http://schemas.openxmlformats.org/spreadsheetml/2006/main" xmlns:r="http://schemas.openxmlformats.org/officeDocument/2006/relationships">
  <sheetPr>
    <tabColor indexed="17"/>
  </sheetPr>
  <dimension ref="A1:A32"/>
  <sheetViews>
    <sheetView workbookViewId="0" topLeftCell="A1">
      <selection activeCell="A26" sqref="A26"/>
    </sheetView>
  </sheetViews>
  <sheetFormatPr defaultColWidth="9.140625" defaultRowHeight="12.75"/>
  <cols>
    <col min="1" max="1" width="137.57421875" style="0" customWidth="1"/>
  </cols>
  <sheetData>
    <row r="1" s="2" customFormat="1" ht="20.25">
      <c r="A1" s="2" t="s">
        <v>7</v>
      </c>
    </row>
    <row r="3" s="3" customFormat="1" ht="51">
      <c r="A3" s="5" t="s">
        <v>166</v>
      </c>
    </row>
    <row r="4" s="3" customFormat="1" ht="12.75">
      <c r="A4" s="5"/>
    </row>
    <row r="5" s="3" customFormat="1" ht="76.5">
      <c r="A5" s="174" t="s">
        <v>26</v>
      </c>
    </row>
    <row r="6" s="3" customFormat="1" ht="12.75">
      <c r="A6" s="5"/>
    </row>
    <row r="7" s="3" customFormat="1" ht="12.75">
      <c r="A7" s="120" t="s">
        <v>15</v>
      </c>
    </row>
    <row r="8" s="3" customFormat="1" ht="12.75">
      <c r="A8" s="120" t="s">
        <v>14</v>
      </c>
    </row>
    <row r="9" s="5" customFormat="1" ht="25.5">
      <c r="A9" s="120" t="s">
        <v>36</v>
      </c>
    </row>
    <row r="10" s="5" customFormat="1" ht="12.75">
      <c r="A10" s="120" t="s">
        <v>16</v>
      </c>
    </row>
    <row r="11" s="5" customFormat="1" ht="12.75">
      <c r="A11" s="120" t="s">
        <v>17</v>
      </c>
    </row>
    <row r="12" s="5" customFormat="1" ht="12.75">
      <c r="A12" s="120" t="s">
        <v>19</v>
      </c>
    </row>
    <row r="13" s="5" customFormat="1" ht="25.5">
      <c r="A13" s="120" t="s">
        <v>21</v>
      </c>
    </row>
    <row r="14" s="5" customFormat="1" ht="12.75">
      <c r="A14" s="120" t="s">
        <v>20</v>
      </c>
    </row>
    <row r="15" s="5" customFormat="1" ht="12.75">
      <c r="A15" s="120" t="s">
        <v>22</v>
      </c>
    </row>
    <row r="16" s="5" customFormat="1" ht="25.5">
      <c r="A16" s="120" t="s">
        <v>23</v>
      </c>
    </row>
    <row r="17" s="5" customFormat="1" ht="25.5">
      <c r="A17" s="120" t="s">
        <v>24</v>
      </c>
    </row>
    <row r="18" s="5" customFormat="1" ht="12.75">
      <c r="A18" s="120" t="s">
        <v>25</v>
      </c>
    </row>
    <row r="19" s="5" customFormat="1" ht="38.25">
      <c r="A19" s="120" t="s">
        <v>27</v>
      </c>
    </row>
    <row r="20" s="5" customFormat="1" ht="12.75">
      <c r="A20" s="120" t="s">
        <v>28</v>
      </c>
    </row>
    <row r="21" s="5" customFormat="1" ht="12.75">
      <c r="A21" s="120" t="s">
        <v>33</v>
      </c>
    </row>
    <row r="22" s="5" customFormat="1" ht="25.5">
      <c r="A22" s="120" t="s">
        <v>35</v>
      </c>
    </row>
    <row r="23" s="5" customFormat="1" ht="12.75">
      <c r="A23" s="4"/>
    </row>
    <row r="24" s="5" customFormat="1" ht="12.75">
      <c r="A24"/>
    </row>
    <row r="25" s="5" customFormat="1" ht="12.75">
      <c r="A25"/>
    </row>
    <row r="26" s="5" customFormat="1" ht="12.75">
      <c r="A26"/>
    </row>
    <row r="27" s="5" customFormat="1" ht="12.75">
      <c r="A27"/>
    </row>
    <row r="28" s="5" customFormat="1" ht="12.75">
      <c r="A28"/>
    </row>
    <row r="29" s="5" customFormat="1" ht="12.75">
      <c r="A29"/>
    </row>
    <row r="30" s="5" customFormat="1" ht="12.75">
      <c r="A30"/>
    </row>
    <row r="31" s="5" customFormat="1" ht="12.75">
      <c r="A31"/>
    </row>
    <row r="32" s="5" customFormat="1" ht="12.75">
      <c r="A32"/>
    </row>
  </sheetData>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EVD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stoltenborg</dc:creator>
  <cp:keywords/>
  <dc:description/>
  <cp:lastModifiedBy>BAKK0016</cp:lastModifiedBy>
  <cp:lastPrinted>2010-12-03T14:01:06Z</cp:lastPrinted>
  <dcterms:created xsi:type="dcterms:W3CDTF">2009-02-12T13:01:47Z</dcterms:created>
  <dcterms:modified xsi:type="dcterms:W3CDTF">2013-07-16T09:18:34Z</dcterms:modified>
  <cp:category/>
  <cp:version/>
  <cp:contentType/>
  <cp:contentStatus/>
</cp:coreProperties>
</file>