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8_{422C9CAB-725B-44EE-8269-853E69A1FE3D}" xr6:coauthVersionLast="47" xr6:coauthVersionMax="47" xr10:uidLastSave="{00000000-0000-0000-0000-000000000000}"/>
  <bookViews>
    <workbookView xWindow="-120" yWindow="-120" windowWidth="21840" windowHeight="13140" tabRatio="654" xr2:uid="{00000000-000D-0000-FFFF-FFFF00000000}"/>
  </bookViews>
  <sheets>
    <sheet name="Instruction" sheetId="19" r:id="rId1"/>
    <sheet name="Realisation vs budget" sheetId="27" r:id="rId2"/>
    <sheet name="Financial report" sheetId="20" r:id="rId3"/>
    <sheet name="Budget" sheetId="10" r:id="rId4"/>
    <sheet name="Activities inception (main)" sheetId="3" r:id="rId5"/>
    <sheet name="Activities year 1" sheetId="13" r:id="rId6"/>
    <sheet name="Activities year 2" sheetId="15" r:id="rId7"/>
    <sheet name="Activities Year 3" sheetId="16" r:id="rId8"/>
    <sheet name="Activities year 4" sheetId="17" r:id="rId9"/>
    <sheet name="Activities total" sheetId="18" r:id="rId10"/>
    <sheet name="gegevensblad" sheetId="12" state="hidden" r:id="rId11"/>
    <sheet name="Blad2" sheetId="7" state="hidden" r:id="rId12"/>
  </sheets>
  <externalReferences>
    <externalReference r:id="rId13"/>
  </externalReferences>
  <definedNames>
    <definedName name="_ftnref1" localSheetId="0">Instruction!#REF!</definedName>
    <definedName name="_GoBack" localSheetId="3">Budget!$H$179</definedName>
    <definedName name="_GoBack" localSheetId="2">'Financial report'!$H$189</definedName>
    <definedName name="_GoBack" localSheetId="1">'Realisation vs budget'!$G$187</definedName>
    <definedName name="_xlnm.Print_Area" localSheetId="4">'Activities inception (main)'!$A$6:$AA$81</definedName>
    <definedName name="_xlnm.Print_Area" localSheetId="9">'Activities total'!$A$6:$AC$31</definedName>
    <definedName name="_xlnm.Print_Area" localSheetId="5">'Activities year 1'!$A$6:$AA$81</definedName>
    <definedName name="_xlnm.Print_Area" localSheetId="6">'Activities year 2'!$A$6:$AA$81</definedName>
    <definedName name="_xlnm.Print_Area" localSheetId="7">'Activities Year 3'!$A$6:$AA$81</definedName>
    <definedName name="_xlnm.Print_Area" localSheetId="8">'Activities year 4'!$A$6:$AA$81</definedName>
    <definedName name="_xlnm.Print_Area" localSheetId="3">Budget!$A$1:$AI$202</definedName>
    <definedName name="_xlnm.Print_Area" localSheetId="2">'Financial report'!$A$1:$AI$212</definedName>
    <definedName name="_xlnm.Print_Area" localSheetId="0">Instruction!$B$1:$B$47</definedName>
    <definedName name="_xlnm.Print_Area" localSheetId="1">'Realisation vs budget'!$A$1:$N$190</definedName>
    <definedName name="module" localSheetId="3">[1]Blad2!$A$2:$A$4</definedName>
    <definedName name="module" localSheetId="2">[1]Blad2!$A$2:$A$4</definedName>
    <definedName name="module" localSheetId="1">[1]Blad2!$A$2:$A$4</definedName>
    <definedName name="module">Blad2!$A$2:$A$4</definedName>
    <definedName name="PROJTITEL">Budget!$C$4</definedName>
    <definedName name="subsidiepercentage">[1]Blad2!$D$1:$D$5</definedName>
    <definedName name="Subsidy_rate">Blad2!$D$2:$D$4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0" i="20" l="1"/>
  <c r="M180" i="27" s="1"/>
  <c r="AI189" i="20"/>
  <c r="E204" i="27"/>
  <c r="N204" i="27" s="1"/>
  <c r="E203" i="27"/>
  <c r="N203" i="27" s="1"/>
  <c r="E202" i="27"/>
  <c r="N202" i="27" s="1"/>
  <c r="E201" i="27"/>
  <c r="N201" i="27" s="1"/>
  <c r="E200" i="27"/>
  <c r="N200" i="27" s="1"/>
  <c r="E199" i="27"/>
  <c r="N199" i="27" s="1"/>
  <c r="E198" i="27"/>
  <c r="N198" i="27" s="1"/>
  <c r="E197" i="27"/>
  <c r="N197" i="27" s="1"/>
  <c r="E196" i="27"/>
  <c r="N196" i="27" s="1"/>
  <c r="E195" i="27"/>
  <c r="C204" i="27"/>
  <c r="C203" i="27"/>
  <c r="C202" i="27"/>
  <c r="C201" i="27"/>
  <c r="C200" i="27"/>
  <c r="C199" i="27"/>
  <c r="C198" i="27"/>
  <c r="C197" i="27"/>
  <c r="C196" i="27"/>
  <c r="C195" i="27"/>
  <c r="K204" i="27"/>
  <c r="K203" i="27"/>
  <c r="K202" i="27"/>
  <c r="K201" i="27"/>
  <c r="K200" i="27"/>
  <c r="K199" i="27"/>
  <c r="K198" i="27"/>
  <c r="K197" i="27"/>
  <c r="K196" i="27"/>
  <c r="K195" i="27"/>
  <c r="G63" i="20"/>
  <c r="L63" i="27" s="1"/>
  <c r="G56" i="20"/>
  <c r="L56" i="27" s="1"/>
  <c r="G57" i="20"/>
  <c r="L57" i="27" s="1"/>
  <c r="G58" i="20"/>
  <c r="L58" i="27" s="1"/>
  <c r="G59" i="20"/>
  <c r="L59" i="27" s="1"/>
  <c r="G60" i="20"/>
  <c r="L60" i="27" s="1"/>
  <c r="G61" i="20"/>
  <c r="L61" i="27" s="1"/>
  <c r="G62" i="20"/>
  <c r="L62" i="27" s="1"/>
  <c r="G64" i="20"/>
  <c r="L64" i="27" s="1"/>
  <c r="G65" i="20"/>
  <c r="L65" i="27" s="1"/>
  <c r="G66" i="20"/>
  <c r="L66" i="27" s="1"/>
  <c r="G32" i="20"/>
  <c r="L32" i="27" s="1"/>
  <c r="G26" i="20"/>
  <c r="G27" i="20"/>
  <c r="L27" i="27" s="1"/>
  <c r="G28" i="20"/>
  <c r="L28" i="27" s="1"/>
  <c r="G29" i="20"/>
  <c r="L29" i="27" s="1"/>
  <c r="G30" i="20"/>
  <c r="L30" i="27" s="1"/>
  <c r="G31" i="20"/>
  <c r="L31" i="27" s="1"/>
  <c r="G33" i="20"/>
  <c r="L33" i="27" s="1"/>
  <c r="G34" i="20"/>
  <c r="L34" i="27" s="1"/>
  <c r="G35" i="20"/>
  <c r="L35" i="27" s="1"/>
  <c r="G36" i="20"/>
  <c r="L36" i="27" s="1"/>
  <c r="G37" i="20"/>
  <c r="L37" i="27" s="1"/>
  <c r="F65" i="10"/>
  <c r="F65" i="20" s="1"/>
  <c r="D65" i="10"/>
  <c r="C65" i="10"/>
  <c r="F64" i="10"/>
  <c r="F64" i="20" s="1"/>
  <c r="D64" i="10"/>
  <c r="C64" i="10"/>
  <c r="F63" i="10"/>
  <c r="F63" i="20" s="1"/>
  <c r="D63" i="10"/>
  <c r="C63" i="10"/>
  <c r="F62" i="10"/>
  <c r="F62" i="20" s="1"/>
  <c r="D62" i="10"/>
  <c r="C62" i="10"/>
  <c r="F61" i="10"/>
  <c r="F61" i="20" s="1"/>
  <c r="D61" i="10"/>
  <c r="C61" i="10"/>
  <c r="F60" i="10"/>
  <c r="F60" i="20" s="1"/>
  <c r="D60" i="10"/>
  <c r="C60" i="10"/>
  <c r="F59" i="10"/>
  <c r="F59" i="20" s="1"/>
  <c r="D59" i="10"/>
  <c r="C59" i="10"/>
  <c r="F58" i="10"/>
  <c r="F58" i="20" s="1"/>
  <c r="D58" i="10"/>
  <c r="C58" i="10"/>
  <c r="F57" i="10"/>
  <c r="F57" i="20" s="1"/>
  <c r="D57" i="10"/>
  <c r="C57" i="10"/>
  <c r="F56" i="10"/>
  <c r="F56" i="20" s="1"/>
  <c r="D56" i="10"/>
  <c r="C56" i="10"/>
  <c r="F36" i="10"/>
  <c r="F36" i="20" s="1"/>
  <c r="F35" i="10"/>
  <c r="F35" i="20" s="1"/>
  <c r="F34" i="10"/>
  <c r="F34" i="20" s="1"/>
  <c r="F33" i="10"/>
  <c r="F33" i="20" s="1"/>
  <c r="F32" i="10"/>
  <c r="F32" i="20" s="1"/>
  <c r="F31" i="10"/>
  <c r="F31" i="20" s="1"/>
  <c r="F30" i="10"/>
  <c r="F30" i="20" s="1"/>
  <c r="F29" i="10"/>
  <c r="F29" i="20" s="1"/>
  <c r="F28" i="10"/>
  <c r="F28" i="20" s="1"/>
  <c r="F27" i="10"/>
  <c r="F27" i="20" s="1"/>
  <c r="D36" i="10"/>
  <c r="D35" i="10"/>
  <c r="D34" i="10"/>
  <c r="D33" i="10"/>
  <c r="D32" i="10"/>
  <c r="D31" i="10"/>
  <c r="D30" i="10"/>
  <c r="D29" i="10"/>
  <c r="D28" i="10"/>
  <c r="D27" i="10"/>
  <c r="C36" i="10"/>
  <c r="C35" i="10"/>
  <c r="C34" i="10"/>
  <c r="C33" i="10"/>
  <c r="C32" i="10"/>
  <c r="C31" i="10"/>
  <c r="C30" i="10"/>
  <c r="C29" i="10"/>
  <c r="C28" i="10"/>
  <c r="C27" i="10"/>
  <c r="Q20" i="18"/>
  <c r="R20" i="18"/>
  <c r="S20" i="18"/>
  <c r="T20" i="18"/>
  <c r="U20" i="18"/>
  <c r="V20" i="18"/>
  <c r="W20" i="18"/>
  <c r="X20" i="18"/>
  <c r="Y20" i="18"/>
  <c r="Z20" i="18"/>
  <c r="AA20" i="18"/>
  <c r="Q21" i="18"/>
  <c r="R21" i="18"/>
  <c r="S21" i="18"/>
  <c r="T21" i="18"/>
  <c r="U21" i="18"/>
  <c r="V21" i="18"/>
  <c r="W21" i="18"/>
  <c r="X21" i="18"/>
  <c r="Y21" i="18"/>
  <c r="Z21" i="18"/>
  <c r="AA21" i="18"/>
  <c r="Q22" i="18"/>
  <c r="R22" i="18"/>
  <c r="S22" i="18"/>
  <c r="T22" i="18"/>
  <c r="U22" i="18"/>
  <c r="V22" i="18"/>
  <c r="W22" i="18"/>
  <c r="X22" i="18"/>
  <c r="Y22" i="18"/>
  <c r="Z22" i="18"/>
  <c r="AA22" i="18"/>
  <c r="Q23" i="18"/>
  <c r="R23" i="18"/>
  <c r="S23" i="18"/>
  <c r="T23" i="18"/>
  <c r="U23" i="18"/>
  <c r="V23" i="18"/>
  <c r="W23" i="18"/>
  <c r="X23" i="18"/>
  <c r="Y23" i="18"/>
  <c r="Z23" i="18"/>
  <c r="AA23" i="18"/>
  <c r="Q24" i="18"/>
  <c r="R24" i="18"/>
  <c r="S24" i="18"/>
  <c r="T24" i="18"/>
  <c r="U24" i="18"/>
  <c r="V24" i="18"/>
  <c r="W24" i="18"/>
  <c r="X24" i="18"/>
  <c r="Y24" i="18"/>
  <c r="Z24" i="18"/>
  <c r="AA24" i="18"/>
  <c r="Q11" i="18"/>
  <c r="R11" i="18"/>
  <c r="S11" i="18"/>
  <c r="T11" i="18"/>
  <c r="U11" i="18"/>
  <c r="V11" i="18"/>
  <c r="W11" i="18"/>
  <c r="X11" i="18"/>
  <c r="Y11" i="18"/>
  <c r="Z11" i="18"/>
  <c r="AA11" i="18"/>
  <c r="Q12" i="18"/>
  <c r="R12" i="18"/>
  <c r="S12" i="18"/>
  <c r="T12" i="18"/>
  <c r="U12" i="18"/>
  <c r="V12" i="18"/>
  <c r="W12" i="18"/>
  <c r="X12" i="18"/>
  <c r="Y12" i="18"/>
  <c r="Z12" i="18"/>
  <c r="AA12" i="18"/>
  <c r="Q13" i="18"/>
  <c r="R13" i="18"/>
  <c r="S13" i="18"/>
  <c r="T13" i="18"/>
  <c r="U13" i="18"/>
  <c r="V13" i="18"/>
  <c r="W13" i="18"/>
  <c r="X13" i="18"/>
  <c r="Y13" i="18"/>
  <c r="Z13" i="18"/>
  <c r="AA13" i="18"/>
  <c r="Q14" i="18"/>
  <c r="R14" i="18"/>
  <c r="S14" i="18"/>
  <c r="T14" i="18"/>
  <c r="U14" i="18"/>
  <c r="V14" i="18"/>
  <c r="W14" i="18"/>
  <c r="X14" i="18"/>
  <c r="Y14" i="18"/>
  <c r="Z14" i="18"/>
  <c r="AA14" i="18"/>
  <c r="Q15" i="18"/>
  <c r="R15" i="18"/>
  <c r="S15" i="18"/>
  <c r="T15" i="18"/>
  <c r="U15" i="18"/>
  <c r="V15" i="18"/>
  <c r="W15" i="18"/>
  <c r="X15" i="18"/>
  <c r="Y15" i="18"/>
  <c r="Z15" i="18"/>
  <c r="AA15" i="18"/>
  <c r="Q25" i="18"/>
  <c r="R25" i="18"/>
  <c r="S25" i="18"/>
  <c r="T25" i="18"/>
  <c r="U25" i="18"/>
  <c r="V25" i="18"/>
  <c r="W25" i="18"/>
  <c r="X25" i="18"/>
  <c r="Y25" i="18"/>
  <c r="Z25" i="18"/>
  <c r="AA25" i="18"/>
  <c r="Q16" i="18"/>
  <c r="Q28" i="18" s="1"/>
  <c r="R16" i="18"/>
  <c r="R28" i="18" s="1"/>
  <c r="S16" i="18"/>
  <c r="S28" i="18" s="1"/>
  <c r="T16" i="18"/>
  <c r="T28" i="18" s="1"/>
  <c r="U16" i="18"/>
  <c r="U28" i="18" s="1"/>
  <c r="V16" i="18"/>
  <c r="V28" i="18" s="1"/>
  <c r="W16" i="18"/>
  <c r="W28" i="18" s="1"/>
  <c r="X16" i="18"/>
  <c r="X28" i="18" s="1"/>
  <c r="Y16" i="18"/>
  <c r="Y28" i="18" s="1"/>
  <c r="Z16" i="18"/>
  <c r="Z28" i="18" s="1"/>
  <c r="AA16" i="18"/>
  <c r="AA28" i="18" s="1"/>
  <c r="Q6" i="18"/>
  <c r="R6" i="18"/>
  <c r="S6" i="18"/>
  <c r="T6" i="18"/>
  <c r="U6" i="18"/>
  <c r="V6" i="18"/>
  <c r="W6" i="18"/>
  <c r="X6" i="18"/>
  <c r="Y6" i="18"/>
  <c r="Z6" i="18"/>
  <c r="AA6" i="18"/>
  <c r="Q7" i="18"/>
  <c r="R7" i="18"/>
  <c r="S7" i="18"/>
  <c r="T7" i="18"/>
  <c r="U7" i="18"/>
  <c r="V7" i="18"/>
  <c r="W7" i="18"/>
  <c r="X7" i="18"/>
  <c r="Y7" i="18"/>
  <c r="Z7" i="18"/>
  <c r="AA7" i="18"/>
  <c r="Q8" i="18"/>
  <c r="R8" i="18"/>
  <c r="S8" i="18"/>
  <c r="T8" i="18"/>
  <c r="U8" i="18"/>
  <c r="V8" i="18"/>
  <c r="W8" i="18"/>
  <c r="X8" i="18"/>
  <c r="Y8" i="18"/>
  <c r="Z8" i="18"/>
  <c r="AA8" i="18"/>
  <c r="Y41" i="17"/>
  <c r="V35" i="10" s="1"/>
  <c r="W35" i="10" s="1"/>
  <c r="Z75" i="17"/>
  <c r="V65" i="10" s="1"/>
  <c r="W65" i="10" s="1"/>
  <c r="Q75" i="17"/>
  <c r="V56" i="10" s="1"/>
  <c r="W56" i="10" s="1"/>
  <c r="R75" i="17"/>
  <c r="V57" i="10" s="1"/>
  <c r="W57" i="10" s="1"/>
  <c r="S75" i="17"/>
  <c r="V58" i="10" s="1"/>
  <c r="W58" i="10" s="1"/>
  <c r="T75" i="17"/>
  <c r="V59" i="10" s="1"/>
  <c r="W59" i="10" s="1"/>
  <c r="U75" i="17"/>
  <c r="V60" i="10" s="1"/>
  <c r="W60" i="10" s="1"/>
  <c r="V75" i="17"/>
  <c r="V61" i="10" s="1"/>
  <c r="W61" i="10" s="1"/>
  <c r="W75" i="17"/>
  <c r="V62" i="10" s="1"/>
  <c r="W62" i="10" s="1"/>
  <c r="X75" i="17"/>
  <c r="V63" i="10" s="1"/>
  <c r="W63" i="10" s="1"/>
  <c r="Y75" i="17"/>
  <c r="V64" i="10" s="1"/>
  <c r="W64" i="10" s="1"/>
  <c r="AA75" i="17"/>
  <c r="V66" i="10" s="1"/>
  <c r="Y78" i="17"/>
  <c r="Q41" i="17"/>
  <c r="R41" i="17"/>
  <c r="S41" i="17"/>
  <c r="T41" i="17"/>
  <c r="U41" i="17"/>
  <c r="V41" i="17"/>
  <c r="W41" i="17"/>
  <c r="X41" i="17"/>
  <c r="Z41" i="17"/>
  <c r="AA41" i="17"/>
  <c r="Q6" i="17"/>
  <c r="R6" i="17"/>
  <c r="S6" i="17"/>
  <c r="T6" i="17"/>
  <c r="U6" i="17"/>
  <c r="V6" i="17"/>
  <c r="W6" i="17"/>
  <c r="X6" i="17"/>
  <c r="Y6" i="17"/>
  <c r="Z6" i="17"/>
  <c r="AA6" i="17"/>
  <c r="Q7" i="17"/>
  <c r="R7" i="17"/>
  <c r="S7" i="17"/>
  <c r="T7" i="17"/>
  <c r="U7" i="17"/>
  <c r="V7" i="17"/>
  <c r="W7" i="17"/>
  <c r="X7" i="17"/>
  <c r="Y7" i="17"/>
  <c r="Z7" i="17"/>
  <c r="AA7" i="17"/>
  <c r="Q8" i="17"/>
  <c r="R8" i="17"/>
  <c r="S8" i="17"/>
  <c r="T8" i="17"/>
  <c r="U8" i="17"/>
  <c r="V8" i="17"/>
  <c r="W8" i="17"/>
  <c r="X8" i="17"/>
  <c r="Y8" i="17"/>
  <c r="Z8" i="17"/>
  <c r="AA8" i="17"/>
  <c r="Z41" i="16"/>
  <c r="S36" i="10" s="1"/>
  <c r="T36" i="10" s="1"/>
  <c r="AA75" i="16"/>
  <c r="S66" i="10" s="1"/>
  <c r="Q75" i="16"/>
  <c r="S56" i="10" s="1"/>
  <c r="T56" i="10" s="1"/>
  <c r="R75" i="16"/>
  <c r="S57" i="10" s="1"/>
  <c r="T57" i="10" s="1"/>
  <c r="S75" i="16"/>
  <c r="S58" i="10" s="1"/>
  <c r="T58" i="10" s="1"/>
  <c r="T75" i="16"/>
  <c r="S59" i="10" s="1"/>
  <c r="T59" i="10" s="1"/>
  <c r="U75" i="16"/>
  <c r="S60" i="10" s="1"/>
  <c r="T60" i="10" s="1"/>
  <c r="V75" i="16"/>
  <c r="S61" i="10" s="1"/>
  <c r="T61" i="10" s="1"/>
  <c r="W75" i="16"/>
  <c r="S62" i="10" s="1"/>
  <c r="T62" i="10" s="1"/>
  <c r="X75" i="16"/>
  <c r="S63" i="10" s="1"/>
  <c r="T63" i="10" s="1"/>
  <c r="Y75" i="16"/>
  <c r="S64" i="10" s="1"/>
  <c r="T64" i="10" s="1"/>
  <c r="Z75" i="16"/>
  <c r="S65" i="10" s="1"/>
  <c r="T65" i="10" s="1"/>
  <c r="Z78" i="16"/>
  <c r="Q41" i="16"/>
  <c r="R41" i="16"/>
  <c r="S41" i="16"/>
  <c r="T41" i="16"/>
  <c r="U41" i="16"/>
  <c r="V41" i="16"/>
  <c r="W41" i="16"/>
  <c r="X41" i="16"/>
  <c r="Y41" i="16"/>
  <c r="AA41" i="16"/>
  <c r="Q6" i="16"/>
  <c r="R6" i="16"/>
  <c r="S6" i="16"/>
  <c r="T6" i="16"/>
  <c r="U6" i="16"/>
  <c r="V6" i="16"/>
  <c r="W6" i="16"/>
  <c r="X6" i="16"/>
  <c r="Y6" i="16"/>
  <c r="Z6" i="16"/>
  <c r="AA6" i="16"/>
  <c r="Q7" i="16"/>
  <c r="R7" i="16"/>
  <c r="S7" i="16"/>
  <c r="T7" i="16"/>
  <c r="U7" i="16"/>
  <c r="V7" i="16"/>
  <c r="W7" i="16"/>
  <c r="X7" i="16"/>
  <c r="Y7" i="16"/>
  <c r="Z7" i="16"/>
  <c r="AA7" i="16"/>
  <c r="Q8" i="16"/>
  <c r="R8" i="16"/>
  <c r="S8" i="16"/>
  <c r="T8" i="16"/>
  <c r="U8" i="16"/>
  <c r="V8" i="16"/>
  <c r="W8" i="16"/>
  <c r="X8" i="16"/>
  <c r="Y8" i="16"/>
  <c r="Z8" i="16"/>
  <c r="AA8" i="16"/>
  <c r="Q75" i="15"/>
  <c r="P56" i="10" s="1"/>
  <c r="Q56" i="10" s="1"/>
  <c r="R75" i="15"/>
  <c r="P57" i="10" s="1"/>
  <c r="Q57" i="10" s="1"/>
  <c r="S75" i="15"/>
  <c r="P58" i="10" s="1"/>
  <c r="Q58" i="10" s="1"/>
  <c r="T75" i="15"/>
  <c r="P59" i="10" s="1"/>
  <c r="Q59" i="10" s="1"/>
  <c r="U75" i="15"/>
  <c r="P60" i="10" s="1"/>
  <c r="Q60" i="10" s="1"/>
  <c r="V75" i="15"/>
  <c r="P61" i="10" s="1"/>
  <c r="Q61" i="10" s="1"/>
  <c r="W75" i="15"/>
  <c r="P62" i="10" s="1"/>
  <c r="Q62" i="10" s="1"/>
  <c r="X75" i="15"/>
  <c r="P63" i="10" s="1"/>
  <c r="Q63" i="10" s="1"/>
  <c r="Y75" i="15"/>
  <c r="P64" i="10" s="1"/>
  <c r="Q64" i="10" s="1"/>
  <c r="Z75" i="15"/>
  <c r="P65" i="10" s="1"/>
  <c r="Q65" i="10" s="1"/>
  <c r="AA75" i="15"/>
  <c r="P66" i="10" s="1"/>
  <c r="Q41" i="15"/>
  <c r="R41" i="15"/>
  <c r="S41" i="15"/>
  <c r="T41" i="15"/>
  <c r="U41" i="15"/>
  <c r="V41" i="15"/>
  <c r="W41" i="15"/>
  <c r="X41" i="15"/>
  <c r="Y41" i="15"/>
  <c r="Z41" i="15"/>
  <c r="AA41" i="15"/>
  <c r="Q6" i="15"/>
  <c r="R6" i="15"/>
  <c r="S6" i="15"/>
  <c r="T6" i="15"/>
  <c r="U6" i="15"/>
  <c r="V6" i="15"/>
  <c r="W6" i="15"/>
  <c r="X6" i="15"/>
  <c r="Y6" i="15"/>
  <c r="Z6" i="15"/>
  <c r="AA6" i="15"/>
  <c r="Q7" i="15"/>
  <c r="R7" i="15"/>
  <c r="S7" i="15"/>
  <c r="T7" i="15"/>
  <c r="U7" i="15"/>
  <c r="V7" i="15"/>
  <c r="W7" i="15"/>
  <c r="X7" i="15"/>
  <c r="Y7" i="15"/>
  <c r="Z7" i="15"/>
  <c r="AA7" i="15"/>
  <c r="Q8" i="15"/>
  <c r="R8" i="15"/>
  <c r="S8" i="15"/>
  <c r="T8" i="15"/>
  <c r="U8" i="15"/>
  <c r="V8" i="15"/>
  <c r="W8" i="15"/>
  <c r="X8" i="15"/>
  <c r="Y8" i="15"/>
  <c r="Z8" i="15"/>
  <c r="AA8" i="15"/>
  <c r="Q75" i="13"/>
  <c r="M56" i="10" s="1"/>
  <c r="N56" i="10" s="1"/>
  <c r="R75" i="13"/>
  <c r="M57" i="10" s="1"/>
  <c r="N57" i="10" s="1"/>
  <c r="S75" i="13"/>
  <c r="M58" i="10" s="1"/>
  <c r="N58" i="10" s="1"/>
  <c r="T75" i="13"/>
  <c r="M59" i="10" s="1"/>
  <c r="N59" i="10" s="1"/>
  <c r="U75" i="13"/>
  <c r="M60" i="10" s="1"/>
  <c r="N60" i="10" s="1"/>
  <c r="V75" i="13"/>
  <c r="M61" i="10" s="1"/>
  <c r="N61" i="10" s="1"/>
  <c r="W75" i="13"/>
  <c r="M62" i="10" s="1"/>
  <c r="N62" i="10" s="1"/>
  <c r="X75" i="13"/>
  <c r="M63" i="10" s="1"/>
  <c r="N63" i="10" s="1"/>
  <c r="Y75" i="13"/>
  <c r="M64" i="10" s="1"/>
  <c r="N64" i="10" s="1"/>
  <c r="Z75" i="13"/>
  <c r="M65" i="10" s="1"/>
  <c r="N65" i="10" s="1"/>
  <c r="AA75" i="13"/>
  <c r="M66" i="10" s="1"/>
  <c r="Q41" i="13"/>
  <c r="R41" i="13"/>
  <c r="S41" i="13"/>
  <c r="T41" i="13"/>
  <c r="U41" i="13"/>
  <c r="V41" i="13"/>
  <c r="W41" i="13"/>
  <c r="X41" i="13"/>
  <c r="Y41" i="13"/>
  <c r="Z41" i="13"/>
  <c r="AA41" i="13"/>
  <c r="Q6" i="13"/>
  <c r="R6" i="13"/>
  <c r="S6" i="13"/>
  <c r="T6" i="13"/>
  <c r="U6" i="13"/>
  <c r="V6" i="13"/>
  <c r="W6" i="13"/>
  <c r="X6" i="13"/>
  <c r="Y6" i="13"/>
  <c r="Z6" i="13"/>
  <c r="AA6" i="13"/>
  <c r="Q7" i="13"/>
  <c r="R7" i="13"/>
  <c r="S7" i="13"/>
  <c r="T7" i="13"/>
  <c r="U7" i="13"/>
  <c r="V7" i="13"/>
  <c r="W7" i="13"/>
  <c r="X7" i="13"/>
  <c r="Y7" i="13"/>
  <c r="Z7" i="13"/>
  <c r="AA7" i="13"/>
  <c r="Q8" i="13"/>
  <c r="R8" i="13"/>
  <c r="S8" i="13"/>
  <c r="T8" i="13"/>
  <c r="U8" i="13"/>
  <c r="V8" i="13"/>
  <c r="W8" i="13"/>
  <c r="X8" i="13"/>
  <c r="Y8" i="13"/>
  <c r="Z8" i="13"/>
  <c r="AA8" i="13"/>
  <c r="Q75" i="3"/>
  <c r="J56" i="10" s="1"/>
  <c r="R75" i="3"/>
  <c r="J57" i="10" s="1"/>
  <c r="S75" i="3"/>
  <c r="J58" i="10" s="1"/>
  <c r="T75" i="3"/>
  <c r="J59" i="10" s="1"/>
  <c r="U75" i="3"/>
  <c r="J60" i="10" s="1"/>
  <c r="V75" i="3"/>
  <c r="J61" i="10" s="1"/>
  <c r="W75" i="3"/>
  <c r="J62" i="10" s="1"/>
  <c r="X75" i="3"/>
  <c r="J63" i="10" s="1"/>
  <c r="Y75" i="3"/>
  <c r="J64" i="10" s="1"/>
  <c r="Z75" i="3"/>
  <c r="J65" i="10" s="1"/>
  <c r="AA75" i="3"/>
  <c r="J66" i="10" s="1"/>
  <c r="G66" i="10" s="1"/>
  <c r="F66" i="27" s="1"/>
  <c r="Q41" i="3"/>
  <c r="R41" i="3"/>
  <c r="S41" i="3"/>
  <c r="T41" i="3"/>
  <c r="U41" i="3"/>
  <c r="V41" i="3"/>
  <c r="W41" i="3"/>
  <c r="X41" i="3"/>
  <c r="Y41" i="3"/>
  <c r="Z41" i="3"/>
  <c r="AA41" i="3"/>
  <c r="AA78" i="3" s="1"/>
  <c r="H154" i="10"/>
  <c r="V37" i="10" l="1"/>
  <c r="AA78" i="17"/>
  <c r="V36" i="10"/>
  <c r="W36" i="10" s="1"/>
  <c r="Z78" i="17"/>
  <c r="V34" i="10"/>
  <c r="W34" i="10" s="1"/>
  <c r="X78" i="17"/>
  <c r="V33" i="10"/>
  <c r="W33" i="10" s="1"/>
  <c r="W78" i="17"/>
  <c r="V32" i="10"/>
  <c r="W32" i="10" s="1"/>
  <c r="V78" i="17"/>
  <c r="V31" i="10"/>
  <c r="W31" i="10" s="1"/>
  <c r="U78" i="17"/>
  <c r="V30" i="10"/>
  <c r="W30" i="10" s="1"/>
  <c r="T78" i="17"/>
  <c r="V29" i="10"/>
  <c r="W29" i="10" s="1"/>
  <c r="S78" i="17"/>
  <c r="V28" i="10"/>
  <c r="W28" i="10" s="1"/>
  <c r="R78" i="17"/>
  <c r="V27" i="10"/>
  <c r="W27" i="10" s="1"/>
  <c r="Q78" i="17"/>
  <c r="S37" i="10"/>
  <c r="AA78" i="16"/>
  <c r="S35" i="10"/>
  <c r="T35" i="10" s="1"/>
  <c r="Y78" i="16"/>
  <c r="S34" i="10"/>
  <c r="T34" i="10" s="1"/>
  <c r="X78" i="16"/>
  <c r="S33" i="10"/>
  <c r="T33" i="10" s="1"/>
  <c r="W78" i="16"/>
  <c r="S32" i="10"/>
  <c r="T32" i="10" s="1"/>
  <c r="V78" i="16"/>
  <c r="S31" i="10"/>
  <c r="T31" i="10" s="1"/>
  <c r="U78" i="16"/>
  <c r="S30" i="10"/>
  <c r="T30" i="10" s="1"/>
  <c r="T78" i="16"/>
  <c r="S29" i="10"/>
  <c r="T29" i="10" s="1"/>
  <c r="S78" i="16"/>
  <c r="S28" i="10"/>
  <c r="T28" i="10" s="1"/>
  <c r="R78" i="16"/>
  <c r="S27" i="10"/>
  <c r="T27" i="10" s="1"/>
  <c r="Q78" i="16"/>
  <c r="P37" i="10"/>
  <c r="AA78" i="15"/>
  <c r="P36" i="10"/>
  <c r="Q36" i="10" s="1"/>
  <c r="Z78" i="15"/>
  <c r="P35" i="10"/>
  <c r="Q35" i="10" s="1"/>
  <c r="Y78" i="15"/>
  <c r="P34" i="10"/>
  <c r="Q34" i="10" s="1"/>
  <c r="X78" i="15"/>
  <c r="P33" i="10"/>
  <c r="Q33" i="10" s="1"/>
  <c r="W78" i="15"/>
  <c r="P32" i="10"/>
  <c r="Q32" i="10" s="1"/>
  <c r="V78" i="15"/>
  <c r="P31" i="10"/>
  <c r="Q31" i="10" s="1"/>
  <c r="U78" i="15"/>
  <c r="P30" i="10"/>
  <c r="Q30" i="10" s="1"/>
  <c r="T78" i="15"/>
  <c r="P29" i="10"/>
  <c r="Q29" i="10" s="1"/>
  <c r="S78" i="15"/>
  <c r="P28" i="10"/>
  <c r="Q28" i="10" s="1"/>
  <c r="R78" i="15"/>
  <c r="P27" i="10"/>
  <c r="Q27" i="10" s="1"/>
  <c r="Q78" i="15"/>
  <c r="M37" i="10"/>
  <c r="AA78" i="13"/>
  <c r="M36" i="10"/>
  <c r="N36" i="10" s="1"/>
  <c r="Z78" i="13"/>
  <c r="M35" i="10"/>
  <c r="N35" i="10" s="1"/>
  <c r="Y78" i="13"/>
  <c r="M34" i="10"/>
  <c r="N34" i="10" s="1"/>
  <c r="X78" i="13"/>
  <c r="M33" i="10"/>
  <c r="N33" i="10" s="1"/>
  <c r="W78" i="13"/>
  <c r="M32" i="10"/>
  <c r="N32" i="10" s="1"/>
  <c r="V78" i="13"/>
  <c r="M31" i="10"/>
  <c r="N31" i="10" s="1"/>
  <c r="U78" i="13"/>
  <c r="M30" i="10"/>
  <c r="N30" i="10" s="1"/>
  <c r="T78" i="13"/>
  <c r="M29" i="10"/>
  <c r="N29" i="10" s="1"/>
  <c r="S78" i="13"/>
  <c r="M28" i="10"/>
  <c r="N28" i="10" s="1"/>
  <c r="R78" i="13"/>
  <c r="M27" i="10"/>
  <c r="N27" i="10" s="1"/>
  <c r="Q78" i="13"/>
  <c r="J36" i="10"/>
  <c r="Z78" i="3"/>
  <c r="J35" i="10"/>
  <c r="Y78" i="3"/>
  <c r="J34" i="10"/>
  <c r="X78" i="3"/>
  <c r="J33" i="10"/>
  <c r="W78" i="3"/>
  <c r="J32" i="10"/>
  <c r="V78" i="3"/>
  <c r="J31" i="10"/>
  <c r="U78" i="3"/>
  <c r="J30" i="10"/>
  <c r="T78" i="3"/>
  <c r="J29" i="10"/>
  <c r="S78" i="3"/>
  <c r="J28" i="10"/>
  <c r="R78" i="3"/>
  <c r="J27" i="10"/>
  <c r="Q78" i="3"/>
  <c r="G65" i="10"/>
  <c r="F65" i="27" s="1"/>
  <c r="K65" i="10"/>
  <c r="G64" i="10"/>
  <c r="F64" i="27" s="1"/>
  <c r="K64" i="10"/>
  <c r="G63" i="10"/>
  <c r="F63" i="27" s="1"/>
  <c r="K63" i="10"/>
  <c r="G62" i="10"/>
  <c r="F62" i="27" s="1"/>
  <c r="K62" i="10"/>
  <c r="G61" i="10"/>
  <c r="F61" i="27" s="1"/>
  <c r="K61" i="10"/>
  <c r="G60" i="10"/>
  <c r="F60" i="27" s="1"/>
  <c r="K60" i="10"/>
  <c r="G59" i="10"/>
  <c r="F59" i="27" s="1"/>
  <c r="K59" i="10"/>
  <c r="G58" i="10"/>
  <c r="F58" i="27" s="1"/>
  <c r="K58" i="10"/>
  <c r="G57" i="10"/>
  <c r="F57" i="27" s="1"/>
  <c r="K57" i="10"/>
  <c r="G56" i="10"/>
  <c r="F56" i="27" s="1"/>
  <c r="K56" i="10"/>
  <c r="C27" i="27"/>
  <c r="C27" i="20"/>
  <c r="I27" i="27" s="1"/>
  <c r="C28" i="27"/>
  <c r="C28" i="20"/>
  <c r="I28" i="27" s="1"/>
  <c r="C29" i="27"/>
  <c r="C29" i="20"/>
  <c r="I29" i="27" s="1"/>
  <c r="C30" i="27"/>
  <c r="C30" i="20"/>
  <c r="I30" i="27" s="1"/>
  <c r="C31" i="27"/>
  <c r="C31" i="20"/>
  <c r="I31" i="27" s="1"/>
  <c r="C32" i="27"/>
  <c r="C32" i="20"/>
  <c r="I32" i="27" s="1"/>
  <c r="C33" i="27"/>
  <c r="C33" i="20"/>
  <c r="I33" i="27" s="1"/>
  <c r="C34" i="27"/>
  <c r="C34" i="20"/>
  <c r="I34" i="27" s="1"/>
  <c r="C35" i="27"/>
  <c r="C35" i="20"/>
  <c r="I35" i="27" s="1"/>
  <c r="C36" i="27"/>
  <c r="C36" i="20"/>
  <c r="I36" i="27" s="1"/>
  <c r="D27" i="27"/>
  <c r="D27" i="20"/>
  <c r="J27" i="27" s="1"/>
  <c r="D28" i="27"/>
  <c r="D28" i="20"/>
  <c r="J28" i="27" s="1"/>
  <c r="D29" i="27"/>
  <c r="D29" i="20"/>
  <c r="J29" i="27" s="1"/>
  <c r="D30" i="27"/>
  <c r="D30" i="20"/>
  <c r="J30" i="27" s="1"/>
  <c r="D31" i="27"/>
  <c r="D31" i="20"/>
  <c r="J31" i="27" s="1"/>
  <c r="D32" i="27"/>
  <c r="D32" i="20"/>
  <c r="J32" i="27" s="1"/>
  <c r="D33" i="27"/>
  <c r="D33" i="20"/>
  <c r="J33" i="27" s="1"/>
  <c r="D34" i="27"/>
  <c r="D34" i="20"/>
  <c r="J34" i="27" s="1"/>
  <c r="D35" i="27"/>
  <c r="D35" i="20"/>
  <c r="J35" i="27" s="1"/>
  <c r="D36" i="27"/>
  <c r="D36" i="20"/>
  <c r="J36" i="27" s="1"/>
  <c r="C56" i="27"/>
  <c r="C56" i="20"/>
  <c r="I56" i="27" s="1"/>
  <c r="D56" i="27"/>
  <c r="D56" i="20"/>
  <c r="J56" i="27" s="1"/>
  <c r="C57" i="27"/>
  <c r="C57" i="20"/>
  <c r="I57" i="27" s="1"/>
  <c r="D57" i="27"/>
  <c r="D57" i="20"/>
  <c r="J57" i="27" s="1"/>
  <c r="C58" i="27"/>
  <c r="C58" i="20"/>
  <c r="I58" i="27" s="1"/>
  <c r="D58" i="27"/>
  <c r="D58" i="20"/>
  <c r="J58" i="27" s="1"/>
  <c r="C59" i="27"/>
  <c r="C59" i="20"/>
  <c r="I59" i="27" s="1"/>
  <c r="D59" i="27"/>
  <c r="D59" i="20"/>
  <c r="J59" i="27" s="1"/>
  <c r="C60" i="27"/>
  <c r="C60" i="20"/>
  <c r="I60" i="27" s="1"/>
  <c r="D60" i="27"/>
  <c r="D60" i="20"/>
  <c r="J60" i="27" s="1"/>
  <c r="C61" i="27"/>
  <c r="C61" i="20"/>
  <c r="I61" i="27" s="1"/>
  <c r="D61" i="27"/>
  <c r="D61" i="20"/>
  <c r="J61" i="27" s="1"/>
  <c r="C62" i="27"/>
  <c r="C62" i="20"/>
  <c r="I62" i="27" s="1"/>
  <c r="D62" i="27"/>
  <c r="D62" i="20"/>
  <c r="J62" i="27" s="1"/>
  <c r="C63" i="27"/>
  <c r="C63" i="20"/>
  <c r="I63" i="27" s="1"/>
  <c r="D63" i="27"/>
  <c r="D63" i="20"/>
  <c r="J63" i="27" s="1"/>
  <c r="C64" i="27"/>
  <c r="C64" i="20"/>
  <c r="I64" i="27" s="1"/>
  <c r="D64" i="27"/>
  <c r="D64" i="20"/>
  <c r="J64" i="27" s="1"/>
  <c r="C65" i="27"/>
  <c r="C65" i="20"/>
  <c r="I65" i="27" s="1"/>
  <c r="D65" i="27"/>
  <c r="D65" i="20"/>
  <c r="J65" i="27" s="1"/>
  <c r="E206" i="27"/>
  <c r="N206" i="27" s="1"/>
  <c r="N195" i="27"/>
  <c r="W36" i="20"/>
  <c r="T36" i="20"/>
  <c r="Q36" i="20"/>
  <c r="N36" i="20"/>
  <c r="K36" i="20"/>
  <c r="H36" i="20" s="1"/>
  <c r="M36" i="27" s="1"/>
  <c r="W35" i="20"/>
  <c r="T35" i="20"/>
  <c r="Q35" i="20"/>
  <c r="N35" i="20"/>
  <c r="K35" i="20"/>
  <c r="H35" i="20" s="1"/>
  <c r="M35" i="27" s="1"/>
  <c r="W34" i="20"/>
  <c r="T34" i="20"/>
  <c r="Q34" i="20"/>
  <c r="N34" i="20"/>
  <c r="K34" i="20"/>
  <c r="H34" i="20" s="1"/>
  <c r="M34" i="27" s="1"/>
  <c r="W33" i="20"/>
  <c r="T33" i="20"/>
  <c r="Q33" i="20"/>
  <c r="N33" i="20"/>
  <c r="K33" i="20"/>
  <c r="H33" i="20" s="1"/>
  <c r="M33" i="27" s="1"/>
  <c r="W32" i="20"/>
  <c r="T32" i="20"/>
  <c r="Q32" i="20"/>
  <c r="N32" i="20"/>
  <c r="K32" i="20"/>
  <c r="H32" i="20" s="1"/>
  <c r="M32" i="27" s="1"/>
  <c r="W31" i="20"/>
  <c r="T31" i="20"/>
  <c r="Q31" i="20"/>
  <c r="N31" i="20"/>
  <c r="K31" i="20"/>
  <c r="H31" i="20" s="1"/>
  <c r="M31" i="27" s="1"/>
  <c r="W30" i="20"/>
  <c r="T30" i="20"/>
  <c r="Q30" i="20"/>
  <c r="N30" i="20"/>
  <c r="K30" i="20"/>
  <c r="H30" i="20" s="1"/>
  <c r="M30" i="27" s="1"/>
  <c r="W29" i="20"/>
  <c r="T29" i="20"/>
  <c r="Q29" i="20"/>
  <c r="N29" i="20"/>
  <c r="K29" i="20"/>
  <c r="H29" i="20" s="1"/>
  <c r="M29" i="27" s="1"/>
  <c r="W28" i="20"/>
  <c r="T28" i="20"/>
  <c r="Q28" i="20"/>
  <c r="N28" i="20"/>
  <c r="K28" i="20"/>
  <c r="H28" i="20" s="1"/>
  <c r="M28" i="27" s="1"/>
  <c r="W27" i="20"/>
  <c r="T27" i="20"/>
  <c r="Q27" i="20"/>
  <c r="N27" i="20"/>
  <c r="K27" i="20"/>
  <c r="H27" i="20" s="1"/>
  <c r="M27" i="27" s="1"/>
  <c r="K65" i="20"/>
  <c r="N65" i="20"/>
  <c r="Q65" i="20"/>
  <c r="T65" i="20"/>
  <c r="W65" i="20"/>
  <c r="K64" i="20"/>
  <c r="N64" i="20"/>
  <c r="Q64" i="20"/>
  <c r="T64" i="20"/>
  <c r="W64" i="20"/>
  <c r="K63" i="20"/>
  <c r="N63" i="20"/>
  <c r="Q63" i="20"/>
  <c r="T63" i="20"/>
  <c r="W63" i="20"/>
  <c r="K62" i="20"/>
  <c r="N62" i="20"/>
  <c r="Q62" i="20"/>
  <c r="T62" i="20"/>
  <c r="W62" i="20"/>
  <c r="K61" i="20"/>
  <c r="N61" i="20"/>
  <c r="Q61" i="20"/>
  <c r="T61" i="20"/>
  <c r="W61" i="20"/>
  <c r="K60" i="20"/>
  <c r="N60" i="20"/>
  <c r="Q60" i="20"/>
  <c r="T60" i="20"/>
  <c r="W60" i="20"/>
  <c r="K59" i="20"/>
  <c r="N59" i="20"/>
  <c r="Q59" i="20"/>
  <c r="T59" i="20"/>
  <c r="W59" i="20"/>
  <c r="K58" i="20"/>
  <c r="N58" i="20"/>
  <c r="Q58" i="20"/>
  <c r="T58" i="20"/>
  <c r="W58" i="20"/>
  <c r="K57" i="20"/>
  <c r="N57" i="20"/>
  <c r="Q57" i="20"/>
  <c r="T57" i="20"/>
  <c r="W57" i="20"/>
  <c r="K56" i="20"/>
  <c r="N56" i="20"/>
  <c r="Q56" i="20"/>
  <c r="T56" i="20"/>
  <c r="W56" i="20"/>
  <c r="K206" i="27"/>
  <c r="H65" i="10"/>
  <c r="G65" i="27" s="1"/>
  <c r="H64" i="10"/>
  <c r="G64" i="27" s="1"/>
  <c r="H63" i="10"/>
  <c r="G63" i="27" s="1"/>
  <c r="H62" i="10"/>
  <c r="G62" i="27" s="1"/>
  <c r="H61" i="10"/>
  <c r="G61" i="27" s="1"/>
  <c r="H60" i="10"/>
  <c r="G60" i="27" s="1"/>
  <c r="H59" i="10"/>
  <c r="G59" i="27" s="1"/>
  <c r="H58" i="10"/>
  <c r="G58" i="27" s="1"/>
  <c r="H57" i="10"/>
  <c r="G57" i="27" s="1"/>
  <c r="H56" i="10"/>
  <c r="G56" i="27" s="1"/>
  <c r="G177" i="10"/>
  <c r="F185" i="27" s="1"/>
  <c r="C161" i="27"/>
  <c r="D161" i="27"/>
  <c r="E161" i="27"/>
  <c r="C162" i="27"/>
  <c r="D162" i="27"/>
  <c r="E162" i="27"/>
  <c r="C163" i="27"/>
  <c r="D163" i="27"/>
  <c r="E163" i="27"/>
  <c r="C164" i="27"/>
  <c r="D164" i="27"/>
  <c r="E164" i="27"/>
  <c r="C165" i="27"/>
  <c r="D165" i="27"/>
  <c r="E165" i="27"/>
  <c r="C166" i="27"/>
  <c r="D166" i="27"/>
  <c r="E166" i="27"/>
  <c r="C167" i="27"/>
  <c r="D167" i="27"/>
  <c r="E167" i="27"/>
  <c r="C168" i="27"/>
  <c r="D168" i="27"/>
  <c r="E168" i="27"/>
  <c r="C169" i="27"/>
  <c r="D169" i="27"/>
  <c r="E169" i="27"/>
  <c r="C170" i="27"/>
  <c r="D170" i="27"/>
  <c r="E170" i="27"/>
  <c r="C171" i="27"/>
  <c r="D171" i="27"/>
  <c r="E171" i="27"/>
  <c r="C172" i="27"/>
  <c r="D172" i="27"/>
  <c r="E172" i="27"/>
  <c r="C173" i="27"/>
  <c r="D173" i="27"/>
  <c r="E173" i="27"/>
  <c r="C174" i="27"/>
  <c r="D174" i="27"/>
  <c r="E174" i="27"/>
  <c r="D160" i="27"/>
  <c r="E160" i="27"/>
  <c r="C160" i="27"/>
  <c r="C147" i="27"/>
  <c r="D147" i="27"/>
  <c r="E147" i="27"/>
  <c r="C148" i="27"/>
  <c r="D148" i="27"/>
  <c r="E148" i="27"/>
  <c r="C149" i="27"/>
  <c r="D149" i="27"/>
  <c r="E149" i="27"/>
  <c r="C150" i="27"/>
  <c r="D150" i="27"/>
  <c r="E150" i="27"/>
  <c r="C151" i="27"/>
  <c r="D151" i="27"/>
  <c r="E151" i="27"/>
  <c r="C152" i="27"/>
  <c r="D152" i="27"/>
  <c r="E152" i="27"/>
  <c r="C153" i="27"/>
  <c r="D153" i="27"/>
  <c r="E153" i="27"/>
  <c r="C154" i="27"/>
  <c r="D154" i="27"/>
  <c r="E154" i="27"/>
  <c r="C155" i="27"/>
  <c r="D155" i="27"/>
  <c r="E155" i="27"/>
  <c r="D146" i="27"/>
  <c r="E146" i="27"/>
  <c r="C146" i="27"/>
  <c r="C127" i="27"/>
  <c r="D127" i="27"/>
  <c r="E127" i="27"/>
  <c r="C128" i="27"/>
  <c r="D128" i="27"/>
  <c r="E128" i="27"/>
  <c r="C129" i="27"/>
  <c r="D129" i="27"/>
  <c r="E129" i="27"/>
  <c r="C130" i="27"/>
  <c r="D130" i="27"/>
  <c r="E130" i="27"/>
  <c r="C131" i="27"/>
  <c r="D131" i="27"/>
  <c r="E131" i="27"/>
  <c r="C132" i="27"/>
  <c r="D132" i="27"/>
  <c r="E132" i="27"/>
  <c r="C133" i="27"/>
  <c r="D133" i="27"/>
  <c r="E133" i="27"/>
  <c r="C134" i="27"/>
  <c r="D134" i="27"/>
  <c r="E134" i="27"/>
  <c r="C135" i="27"/>
  <c r="D135" i="27"/>
  <c r="E135" i="27"/>
  <c r="C136" i="27"/>
  <c r="D136" i="27"/>
  <c r="E136" i="27"/>
  <c r="C137" i="27"/>
  <c r="D137" i="27"/>
  <c r="E137" i="27"/>
  <c r="C138" i="27"/>
  <c r="D138" i="27"/>
  <c r="E138" i="27"/>
  <c r="C139" i="27"/>
  <c r="D139" i="27"/>
  <c r="E139" i="27"/>
  <c r="C140" i="27"/>
  <c r="D140" i="27"/>
  <c r="E140" i="27"/>
  <c r="D126" i="27"/>
  <c r="E126" i="27"/>
  <c r="C126" i="27"/>
  <c r="C108" i="27"/>
  <c r="C109" i="27"/>
  <c r="C110" i="27"/>
  <c r="C111" i="27"/>
  <c r="C112" i="27"/>
  <c r="C113" i="27"/>
  <c r="C114" i="27"/>
  <c r="C115" i="27"/>
  <c r="C116" i="27"/>
  <c r="C117" i="27"/>
  <c r="C118" i="27"/>
  <c r="C119" i="27"/>
  <c r="C120" i="27"/>
  <c r="C121" i="27"/>
  <c r="C107" i="27"/>
  <c r="C87" i="27"/>
  <c r="C88" i="27"/>
  <c r="C89" i="27"/>
  <c r="C90" i="27"/>
  <c r="C91" i="27"/>
  <c r="C92" i="27"/>
  <c r="C93" i="27"/>
  <c r="C94" i="27"/>
  <c r="C95" i="27"/>
  <c r="C96" i="27"/>
  <c r="C97" i="27"/>
  <c r="C98" i="27"/>
  <c r="C99" i="27"/>
  <c r="C100" i="27"/>
  <c r="C101" i="27"/>
  <c r="I80" i="27"/>
  <c r="J80" i="27"/>
  <c r="K80" i="27"/>
  <c r="I81" i="27"/>
  <c r="J81" i="27"/>
  <c r="K81" i="27"/>
  <c r="I76" i="27"/>
  <c r="J76" i="27"/>
  <c r="K76" i="27"/>
  <c r="I77" i="27"/>
  <c r="J77" i="27"/>
  <c r="K77" i="27"/>
  <c r="I78" i="27"/>
  <c r="J78" i="27"/>
  <c r="K78" i="27"/>
  <c r="I79" i="27"/>
  <c r="J79" i="27"/>
  <c r="K79" i="27"/>
  <c r="C74" i="27"/>
  <c r="D74" i="27"/>
  <c r="E74" i="27"/>
  <c r="C75" i="27"/>
  <c r="D75" i="27"/>
  <c r="E75" i="27"/>
  <c r="C71" i="27"/>
  <c r="C72" i="27"/>
  <c r="D72" i="27"/>
  <c r="E72" i="27"/>
  <c r="C73" i="27"/>
  <c r="D73" i="27"/>
  <c r="E73" i="27"/>
  <c r="E71" i="27"/>
  <c r="D71" i="27"/>
  <c r="V39" i="20"/>
  <c r="Y39" i="20"/>
  <c r="C4" i="20"/>
  <c r="G25" i="20"/>
  <c r="G24" i="20"/>
  <c r="G23" i="20"/>
  <c r="G22" i="20"/>
  <c r="G21" i="20"/>
  <c r="G20" i="20"/>
  <c r="G19" i="20"/>
  <c r="G18" i="20"/>
  <c r="G17" i="20"/>
  <c r="G16" i="20"/>
  <c r="G15" i="20"/>
  <c r="G14" i="20"/>
  <c r="K83" i="20"/>
  <c r="H80" i="20"/>
  <c r="M80" i="27" s="1"/>
  <c r="H73" i="20"/>
  <c r="M73" i="27" s="1"/>
  <c r="H72" i="20"/>
  <c r="M72" i="27" s="1"/>
  <c r="H71" i="20"/>
  <c r="H76" i="20"/>
  <c r="M76" i="27" s="1"/>
  <c r="H77" i="20"/>
  <c r="M77" i="27" s="1"/>
  <c r="H78" i="20"/>
  <c r="M78" i="27" s="1"/>
  <c r="H79" i="20"/>
  <c r="M79" i="27" s="1"/>
  <c r="C75" i="20"/>
  <c r="I75" i="27" s="1"/>
  <c r="D75" i="20"/>
  <c r="J75" i="27" s="1"/>
  <c r="E75" i="20"/>
  <c r="K75" i="27" s="1"/>
  <c r="H75" i="20"/>
  <c r="M75" i="27" s="1"/>
  <c r="C87" i="20"/>
  <c r="I87" i="27" s="1"/>
  <c r="H87" i="20"/>
  <c r="G87" i="20"/>
  <c r="C93" i="20"/>
  <c r="I93" i="27" s="1"/>
  <c r="L87" i="27"/>
  <c r="C94" i="20"/>
  <c r="I94" i="27" s="1"/>
  <c r="C8" i="27"/>
  <c r="C7" i="27"/>
  <c r="C6" i="27"/>
  <c r="C5" i="27"/>
  <c r="C4" i="27"/>
  <c r="Z10" i="20"/>
  <c r="I196" i="27" s="1"/>
  <c r="AA10" i="20"/>
  <c r="I197" i="27" s="1"/>
  <c r="AB10" i="20"/>
  <c r="I198" i="27" s="1"/>
  <c r="AC10" i="20"/>
  <c r="I199" i="27" s="1"/>
  <c r="AD10" i="20"/>
  <c r="I200" i="27" s="1"/>
  <c r="AE10" i="20"/>
  <c r="I201" i="27" s="1"/>
  <c r="AF10" i="20"/>
  <c r="I202" i="27" s="1"/>
  <c r="AG10" i="20"/>
  <c r="I203" i="27" s="1"/>
  <c r="AH10" i="20"/>
  <c r="I204" i="27" s="1"/>
  <c r="Z11" i="20"/>
  <c r="AA11" i="20"/>
  <c r="AB11" i="20"/>
  <c r="AC11" i="20"/>
  <c r="AD11" i="20"/>
  <c r="AE11" i="20"/>
  <c r="AF11" i="20"/>
  <c r="AG11" i="20"/>
  <c r="AH11" i="20"/>
  <c r="Y11" i="20"/>
  <c r="Y10" i="20"/>
  <c r="I195" i="27" s="1"/>
  <c r="C8" i="20"/>
  <c r="C6" i="20"/>
  <c r="C7" i="20"/>
  <c r="C5" i="20"/>
  <c r="C71" i="20"/>
  <c r="I71" i="27" s="1"/>
  <c r="C161" i="20"/>
  <c r="I161" i="27" s="1"/>
  <c r="D161" i="20"/>
  <c r="J161" i="27" s="1"/>
  <c r="E161" i="20"/>
  <c r="K161" i="27" s="1"/>
  <c r="F161" i="20"/>
  <c r="C162" i="20"/>
  <c r="I162" i="27" s="1"/>
  <c r="D162" i="20"/>
  <c r="J162" i="27" s="1"/>
  <c r="E162" i="20"/>
  <c r="K162" i="27" s="1"/>
  <c r="F162" i="20"/>
  <c r="C163" i="20"/>
  <c r="I163" i="27" s="1"/>
  <c r="D163" i="20"/>
  <c r="J163" i="27" s="1"/>
  <c r="E163" i="20"/>
  <c r="K163" i="27" s="1"/>
  <c r="F163" i="20"/>
  <c r="C164" i="20"/>
  <c r="I164" i="27" s="1"/>
  <c r="D164" i="20"/>
  <c r="J164" i="27" s="1"/>
  <c r="E164" i="20"/>
  <c r="K164" i="27" s="1"/>
  <c r="F164" i="20"/>
  <c r="C165" i="20"/>
  <c r="I165" i="27" s="1"/>
  <c r="D165" i="20"/>
  <c r="J165" i="27" s="1"/>
  <c r="E165" i="20"/>
  <c r="K165" i="27" s="1"/>
  <c r="F165" i="20"/>
  <c r="C166" i="20"/>
  <c r="I166" i="27" s="1"/>
  <c r="D166" i="20"/>
  <c r="J166" i="27" s="1"/>
  <c r="E166" i="20"/>
  <c r="K166" i="27" s="1"/>
  <c r="F166" i="20"/>
  <c r="C167" i="20"/>
  <c r="I167" i="27" s="1"/>
  <c r="D167" i="20"/>
  <c r="J167" i="27" s="1"/>
  <c r="E167" i="20"/>
  <c r="K167" i="27" s="1"/>
  <c r="F167" i="20"/>
  <c r="C168" i="20"/>
  <c r="I168" i="27" s="1"/>
  <c r="D168" i="20"/>
  <c r="J168" i="27" s="1"/>
  <c r="E168" i="20"/>
  <c r="K168" i="27" s="1"/>
  <c r="F168" i="20"/>
  <c r="C169" i="20"/>
  <c r="I169" i="27" s="1"/>
  <c r="D169" i="20"/>
  <c r="J169" i="27" s="1"/>
  <c r="E169" i="20"/>
  <c r="K169" i="27" s="1"/>
  <c r="F169" i="20"/>
  <c r="C170" i="20"/>
  <c r="I170" i="27" s="1"/>
  <c r="D170" i="20"/>
  <c r="J170" i="27" s="1"/>
  <c r="E170" i="20"/>
  <c r="K170" i="27" s="1"/>
  <c r="F170" i="20"/>
  <c r="C171" i="20"/>
  <c r="I171" i="27" s="1"/>
  <c r="D171" i="20"/>
  <c r="J171" i="27" s="1"/>
  <c r="E171" i="20"/>
  <c r="K171" i="27" s="1"/>
  <c r="F171" i="20"/>
  <c r="C172" i="20"/>
  <c r="I172" i="27" s="1"/>
  <c r="D172" i="20"/>
  <c r="J172" i="27" s="1"/>
  <c r="E172" i="20"/>
  <c r="K172" i="27" s="1"/>
  <c r="F172" i="20"/>
  <c r="C173" i="20"/>
  <c r="I173" i="27" s="1"/>
  <c r="D173" i="20"/>
  <c r="J173" i="27" s="1"/>
  <c r="E173" i="20"/>
  <c r="K173" i="27" s="1"/>
  <c r="F173" i="20"/>
  <c r="C174" i="20"/>
  <c r="I174" i="27" s="1"/>
  <c r="D174" i="20"/>
  <c r="J174" i="27" s="1"/>
  <c r="E174" i="20"/>
  <c r="K174" i="27" s="1"/>
  <c r="F174" i="20"/>
  <c r="F160" i="20"/>
  <c r="E160" i="20"/>
  <c r="K160" i="27" s="1"/>
  <c r="D160" i="20"/>
  <c r="J160" i="27" s="1"/>
  <c r="C160" i="20"/>
  <c r="I160" i="27" s="1"/>
  <c r="C147" i="20"/>
  <c r="I147" i="27" s="1"/>
  <c r="D147" i="20"/>
  <c r="J147" i="27" s="1"/>
  <c r="E147" i="20"/>
  <c r="K147" i="27" s="1"/>
  <c r="F147" i="20"/>
  <c r="C148" i="20"/>
  <c r="I148" i="27" s="1"/>
  <c r="D148" i="20"/>
  <c r="J148" i="27" s="1"/>
  <c r="E148" i="20"/>
  <c r="K148" i="27" s="1"/>
  <c r="F148" i="20"/>
  <c r="C149" i="20"/>
  <c r="I149" i="27" s="1"/>
  <c r="D149" i="20"/>
  <c r="J149" i="27" s="1"/>
  <c r="E149" i="20"/>
  <c r="K149" i="27" s="1"/>
  <c r="F149" i="20"/>
  <c r="C150" i="20"/>
  <c r="I150" i="27" s="1"/>
  <c r="D150" i="20"/>
  <c r="J150" i="27" s="1"/>
  <c r="E150" i="20"/>
  <c r="K150" i="27" s="1"/>
  <c r="F150" i="20"/>
  <c r="C151" i="20"/>
  <c r="I151" i="27" s="1"/>
  <c r="D151" i="20"/>
  <c r="J151" i="27" s="1"/>
  <c r="E151" i="20"/>
  <c r="K151" i="27" s="1"/>
  <c r="F151" i="20"/>
  <c r="C152" i="20"/>
  <c r="I152" i="27" s="1"/>
  <c r="D152" i="20"/>
  <c r="J152" i="27" s="1"/>
  <c r="E152" i="20"/>
  <c r="K152" i="27" s="1"/>
  <c r="F152" i="20"/>
  <c r="C153" i="20"/>
  <c r="I153" i="27" s="1"/>
  <c r="D153" i="20"/>
  <c r="J153" i="27" s="1"/>
  <c r="E153" i="20"/>
  <c r="K153" i="27" s="1"/>
  <c r="F153" i="20"/>
  <c r="C154" i="20"/>
  <c r="I154" i="27" s="1"/>
  <c r="D154" i="20"/>
  <c r="J154" i="27" s="1"/>
  <c r="E154" i="20"/>
  <c r="K154" i="27" s="1"/>
  <c r="F154" i="20"/>
  <c r="C155" i="20"/>
  <c r="I155" i="27" s="1"/>
  <c r="D155" i="20"/>
  <c r="J155" i="27" s="1"/>
  <c r="E155" i="20"/>
  <c r="K155" i="27" s="1"/>
  <c r="F155" i="20"/>
  <c r="F146" i="20"/>
  <c r="E146" i="20"/>
  <c r="K146" i="27" s="1"/>
  <c r="D146" i="20"/>
  <c r="J146" i="27" s="1"/>
  <c r="C146" i="20"/>
  <c r="I146" i="27" s="1"/>
  <c r="C127" i="20"/>
  <c r="I127" i="27" s="1"/>
  <c r="D127" i="20"/>
  <c r="J127" i="27" s="1"/>
  <c r="E127" i="20"/>
  <c r="K127" i="27" s="1"/>
  <c r="C128" i="20"/>
  <c r="I128" i="27" s="1"/>
  <c r="D128" i="20"/>
  <c r="J128" i="27" s="1"/>
  <c r="E128" i="20"/>
  <c r="K128" i="27" s="1"/>
  <c r="C129" i="20"/>
  <c r="I129" i="27" s="1"/>
  <c r="D129" i="20"/>
  <c r="J129" i="27" s="1"/>
  <c r="E129" i="20"/>
  <c r="K129" i="27" s="1"/>
  <c r="C130" i="20"/>
  <c r="I130" i="27" s="1"/>
  <c r="D130" i="20"/>
  <c r="J130" i="27" s="1"/>
  <c r="E130" i="20"/>
  <c r="K130" i="27" s="1"/>
  <c r="C131" i="20"/>
  <c r="I131" i="27" s="1"/>
  <c r="D131" i="20"/>
  <c r="J131" i="27" s="1"/>
  <c r="E131" i="20"/>
  <c r="K131" i="27" s="1"/>
  <c r="C132" i="20"/>
  <c r="I132" i="27" s="1"/>
  <c r="D132" i="20"/>
  <c r="J132" i="27" s="1"/>
  <c r="E132" i="20"/>
  <c r="K132" i="27" s="1"/>
  <c r="C133" i="20"/>
  <c r="I133" i="27" s="1"/>
  <c r="D133" i="20"/>
  <c r="J133" i="27" s="1"/>
  <c r="E133" i="20"/>
  <c r="K133" i="27" s="1"/>
  <c r="C134" i="20"/>
  <c r="I134" i="27" s="1"/>
  <c r="D134" i="20"/>
  <c r="J134" i="27" s="1"/>
  <c r="E134" i="20"/>
  <c r="K134" i="27" s="1"/>
  <c r="C135" i="20"/>
  <c r="I135" i="27" s="1"/>
  <c r="D135" i="20"/>
  <c r="J135" i="27" s="1"/>
  <c r="E135" i="20"/>
  <c r="K135" i="27" s="1"/>
  <c r="C136" i="20"/>
  <c r="I136" i="27" s="1"/>
  <c r="D136" i="20"/>
  <c r="J136" i="27" s="1"/>
  <c r="E136" i="20"/>
  <c r="K136" i="27" s="1"/>
  <c r="C137" i="20"/>
  <c r="I137" i="27" s="1"/>
  <c r="D137" i="20"/>
  <c r="J137" i="27" s="1"/>
  <c r="E137" i="20"/>
  <c r="K137" i="27" s="1"/>
  <c r="C138" i="20"/>
  <c r="I138" i="27" s="1"/>
  <c r="D138" i="20"/>
  <c r="J138" i="27" s="1"/>
  <c r="E138" i="20"/>
  <c r="K138" i="27" s="1"/>
  <c r="C139" i="20"/>
  <c r="I139" i="27" s="1"/>
  <c r="D139" i="20"/>
  <c r="J139" i="27" s="1"/>
  <c r="E139" i="20"/>
  <c r="K139" i="27" s="1"/>
  <c r="C140" i="20"/>
  <c r="I140" i="27" s="1"/>
  <c r="D140" i="20"/>
  <c r="J140" i="27" s="1"/>
  <c r="E140" i="20"/>
  <c r="K140" i="27" s="1"/>
  <c r="E126" i="20"/>
  <c r="K126" i="27" s="1"/>
  <c r="D126" i="20"/>
  <c r="J126" i="27" s="1"/>
  <c r="C126" i="20"/>
  <c r="I126" i="27" s="1"/>
  <c r="C72" i="20"/>
  <c r="I72" i="27" s="1"/>
  <c r="D72" i="20"/>
  <c r="J72" i="27" s="1"/>
  <c r="E72" i="20"/>
  <c r="K72" i="27" s="1"/>
  <c r="C73" i="20"/>
  <c r="I73" i="27" s="1"/>
  <c r="D73" i="20"/>
  <c r="J73" i="27" s="1"/>
  <c r="E73" i="20"/>
  <c r="K73" i="27" s="1"/>
  <c r="C74" i="20"/>
  <c r="I74" i="27" s="1"/>
  <c r="D74" i="20"/>
  <c r="J74" i="27" s="1"/>
  <c r="E74" i="20"/>
  <c r="K74" i="27" s="1"/>
  <c r="E71" i="20"/>
  <c r="K71" i="27" s="1"/>
  <c r="D71" i="20"/>
  <c r="J71" i="27" s="1"/>
  <c r="F108" i="20"/>
  <c r="F109" i="20"/>
  <c r="F110" i="20"/>
  <c r="F111" i="20"/>
  <c r="F112" i="20"/>
  <c r="F113" i="20"/>
  <c r="F114" i="20"/>
  <c r="F115" i="20"/>
  <c r="F116" i="20"/>
  <c r="F117" i="20"/>
  <c r="F118" i="20"/>
  <c r="F119" i="20"/>
  <c r="F120" i="20"/>
  <c r="F121" i="20"/>
  <c r="F107" i="20"/>
  <c r="K107" i="20" s="1"/>
  <c r="C108" i="20"/>
  <c r="I108" i="27" s="1"/>
  <c r="C109" i="20"/>
  <c r="I109" i="27" s="1"/>
  <c r="C110" i="20"/>
  <c r="I110" i="27" s="1"/>
  <c r="C111" i="20"/>
  <c r="I111" i="27" s="1"/>
  <c r="C112" i="20"/>
  <c r="I112" i="27" s="1"/>
  <c r="C113" i="20"/>
  <c r="I113" i="27" s="1"/>
  <c r="C114" i="20"/>
  <c r="I114" i="27" s="1"/>
  <c r="C115" i="20"/>
  <c r="I115" i="27" s="1"/>
  <c r="C116" i="20"/>
  <c r="I116" i="27" s="1"/>
  <c r="C117" i="20"/>
  <c r="I117" i="27" s="1"/>
  <c r="C118" i="20"/>
  <c r="I118" i="27" s="1"/>
  <c r="C119" i="20"/>
  <c r="I119" i="27" s="1"/>
  <c r="C120" i="20"/>
  <c r="I120" i="27" s="1"/>
  <c r="C121" i="20"/>
  <c r="I121" i="27" s="1"/>
  <c r="C107" i="20"/>
  <c r="I107" i="27" s="1"/>
  <c r="C99" i="20"/>
  <c r="I99" i="27" s="1"/>
  <c r="C88" i="20"/>
  <c r="I88" i="27" s="1"/>
  <c r="C89" i="20"/>
  <c r="I89" i="27" s="1"/>
  <c r="C90" i="20"/>
  <c r="I90" i="27" s="1"/>
  <c r="C91" i="20"/>
  <c r="I91" i="27" s="1"/>
  <c r="C92" i="20"/>
  <c r="I92" i="27" s="1"/>
  <c r="C95" i="20"/>
  <c r="I95" i="27" s="1"/>
  <c r="C96" i="20"/>
  <c r="I96" i="27" s="1"/>
  <c r="C97" i="20"/>
  <c r="I97" i="27" s="1"/>
  <c r="C98" i="20"/>
  <c r="I98" i="27" s="1"/>
  <c r="C100" i="20"/>
  <c r="I100" i="27" s="1"/>
  <c r="C101" i="20"/>
  <c r="I101" i="27" s="1"/>
  <c r="M71" i="27"/>
  <c r="K27" i="10" l="1"/>
  <c r="H27" i="10" s="1"/>
  <c r="G27" i="27" s="1"/>
  <c r="G27" i="10"/>
  <c r="F27" i="27" s="1"/>
  <c r="K28" i="10"/>
  <c r="H28" i="10" s="1"/>
  <c r="G28" i="27" s="1"/>
  <c r="G28" i="10"/>
  <c r="F28" i="27" s="1"/>
  <c r="K29" i="10"/>
  <c r="H29" i="10" s="1"/>
  <c r="G29" i="27" s="1"/>
  <c r="G29" i="10"/>
  <c r="F29" i="27" s="1"/>
  <c r="K30" i="10"/>
  <c r="H30" i="10" s="1"/>
  <c r="G30" i="27" s="1"/>
  <c r="G30" i="10"/>
  <c r="F30" i="27" s="1"/>
  <c r="K31" i="10"/>
  <c r="H31" i="10" s="1"/>
  <c r="G31" i="27" s="1"/>
  <c r="G31" i="10"/>
  <c r="F31" i="27" s="1"/>
  <c r="K32" i="10"/>
  <c r="H32" i="10" s="1"/>
  <c r="G32" i="27" s="1"/>
  <c r="G32" i="10"/>
  <c r="F32" i="27" s="1"/>
  <c r="K33" i="10"/>
  <c r="H33" i="10" s="1"/>
  <c r="G33" i="27" s="1"/>
  <c r="G33" i="10"/>
  <c r="F33" i="27" s="1"/>
  <c r="K34" i="10"/>
  <c r="H34" i="10" s="1"/>
  <c r="G34" i="27" s="1"/>
  <c r="G34" i="10"/>
  <c r="F34" i="27" s="1"/>
  <c r="K35" i="10"/>
  <c r="H35" i="10" s="1"/>
  <c r="G35" i="27" s="1"/>
  <c r="G35" i="10"/>
  <c r="F35" i="27" s="1"/>
  <c r="K36" i="10"/>
  <c r="H36" i="10" s="1"/>
  <c r="G36" i="27" s="1"/>
  <c r="G36" i="10"/>
  <c r="F36" i="27" s="1"/>
  <c r="H56" i="20"/>
  <c r="M56" i="27" s="1"/>
  <c r="H57" i="20"/>
  <c r="M57" i="27" s="1"/>
  <c r="H58" i="20"/>
  <c r="M58" i="27" s="1"/>
  <c r="H59" i="20"/>
  <c r="M59" i="27" s="1"/>
  <c r="H60" i="20"/>
  <c r="M60" i="27" s="1"/>
  <c r="H61" i="20"/>
  <c r="M61" i="27" s="1"/>
  <c r="H62" i="20"/>
  <c r="M62" i="27" s="1"/>
  <c r="H63" i="20"/>
  <c r="M63" i="27" s="1"/>
  <c r="H64" i="20"/>
  <c r="M64" i="27" s="1"/>
  <c r="H65" i="20"/>
  <c r="M65" i="27" s="1"/>
  <c r="J200" i="20"/>
  <c r="J199" i="20"/>
  <c r="J204" i="20" s="1"/>
  <c r="AH184" i="20"/>
  <c r="AG184" i="20"/>
  <c r="AF184" i="20"/>
  <c r="AE184" i="20"/>
  <c r="AD184" i="20"/>
  <c r="AC184" i="20"/>
  <c r="AB184" i="20"/>
  <c r="AA184" i="20"/>
  <c r="Z184" i="20"/>
  <c r="Y184" i="20"/>
  <c r="AH176" i="20"/>
  <c r="AG176" i="20"/>
  <c r="AF176" i="20"/>
  <c r="AE176" i="20"/>
  <c r="AD176" i="20"/>
  <c r="AC176" i="20"/>
  <c r="AB176" i="20"/>
  <c r="AA176" i="20"/>
  <c r="Z176" i="20"/>
  <c r="Y176" i="20"/>
  <c r="W176" i="20"/>
  <c r="T176" i="20"/>
  <c r="Q176" i="20"/>
  <c r="N176" i="20"/>
  <c r="K176" i="20"/>
  <c r="H174" i="20"/>
  <c r="M174" i="27" s="1"/>
  <c r="H173" i="20"/>
  <c r="M173" i="27" s="1"/>
  <c r="H172" i="20"/>
  <c r="M172" i="27" s="1"/>
  <c r="H171" i="20"/>
  <c r="M171" i="27" s="1"/>
  <c r="H170" i="20"/>
  <c r="M170" i="27" s="1"/>
  <c r="H169" i="20"/>
  <c r="M169" i="27" s="1"/>
  <c r="H168" i="20"/>
  <c r="M168" i="27" s="1"/>
  <c r="H167" i="20"/>
  <c r="M167" i="27" s="1"/>
  <c r="H166" i="20"/>
  <c r="M166" i="27" s="1"/>
  <c r="H165" i="20"/>
  <c r="M165" i="27" s="1"/>
  <c r="H164" i="20"/>
  <c r="M164" i="27" s="1"/>
  <c r="H163" i="20"/>
  <c r="M163" i="27" s="1"/>
  <c r="H162" i="20"/>
  <c r="M162" i="27" s="1"/>
  <c r="H161" i="20"/>
  <c r="M161" i="27" s="1"/>
  <c r="H160" i="20"/>
  <c r="AH157" i="20"/>
  <c r="AG157" i="20"/>
  <c r="AF157" i="20"/>
  <c r="AE157" i="20"/>
  <c r="AD157" i="20"/>
  <c r="AC157" i="20"/>
  <c r="AB157" i="20"/>
  <c r="AA157" i="20"/>
  <c r="Z157" i="20"/>
  <c r="Y157" i="20"/>
  <c r="AI157" i="20" s="1"/>
  <c r="W157" i="20"/>
  <c r="T157" i="20"/>
  <c r="Q157" i="20"/>
  <c r="N157" i="20"/>
  <c r="K157" i="20"/>
  <c r="H155" i="20"/>
  <c r="M155" i="27" s="1"/>
  <c r="H154" i="20"/>
  <c r="M154" i="27" s="1"/>
  <c r="H153" i="20"/>
  <c r="M153" i="27" s="1"/>
  <c r="H152" i="20"/>
  <c r="M152" i="27" s="1"/>
  <c r="H151" i="20"/>
  <c r="M151" i="27" s="1"/>
  <c r="H150" i="20"/>
  <c r="M150" i="27" s="1"/>
  <c r="H149" i="20"/>
  <c r="M149" i="27" s="1"/>
  <c r="H148" i="20"/>
  <c r="M148" i="27" s="1"/>
  <c r="H147" i="20"/>
  <c r="M147" i="27" s="1"/>
  <c r="H146" i="20"/>
  <c r="AH142" i="20"/>
  <c r="AG142" i="20"/>
  <c r="AF142" i="20"/>
  <c r="AE142" i="20"/>
  <c r="AD142" i="20"/>
  <c r="AC142" i="20"/>
  <c r="AB142" i="20"/>
  <c r="AA142" i="20"/>
  <c r="Z142" i="20"/>
  <c r="Y142" i="20"/>
  <c r="AI142" i="20" s="1"/>
  <c r="W142" i="20"/>
  <c r="T142" i="20"/>
  <c r="Q142" i="20"/>
  <c r="N142" i="20"/>
  <c r="K142" i="20"/>
  <c r="H140" i="20"/>
  <c r="M140" i="27" s="1"/>
  <c r="H139" i="20"/>
  <c r="M139" i="27" s="1"/>
  <c r="H138" i="20"/>
  <c r="M138" i="27" s="1"/>
  <c r="H137" i="20"/>
  <c r="M137" i="27" s="1"/>
  <c r="H136" i="20"/>
  <c r="M136" i="27" s="1"/>
  <c r="H135" i="20"/>
  <c r="M135" i="27" s="1"/>
  <c r="H134" i="20"/>
  <c r="M134" i="27" s="1"/>
  <c r="H133" i="20"/>
  <c r="M133" i="27" s="1"/>
  <c r="H132" i="20"/>
  <c r="M132" i="27" s="1"/>
  <c r="H131" i="20"/>
  <c r="M131" i="27" s="1"/>
  <c r="H130" i="20"/>
  <c r="M130" i="27" s="1"/>
  <c r="H129" i="20"/>
  <c r="M129" i="27" s="1"/>
  <c r="H128" i="20"/>
  <c r="M128" i="27" s="1"/>
  <c r="H127" i="20"/>
  <c r="M127" i="27" s="1"/>
  <c r="H126" i="20"/>
  <c r="AH123" i="20"/>
  <c r="AG123" i="20"/>
  <c r="AF123" i="20"/>
  <c r="AE123" i="20"/>
  <c r="AD123" i="20"/>
  <c r="AC123" i="20"/>
  <c r="AB123" i="20"/>
  <c r="AA123" i="20"/>
  <c r="Z123" i="20"/>
  <c r="Y123" i="20"/>
  <c r="AI123" i="20" s="1"/>
  <c r="V123" i="20"/>
  <c r="S123" i="20"/>
  <c r="P123" i="20"/>
  <c r="M123" i="20"/>
  <c r="J123" i="20"/>
  <c r="W121" i="20"/>
  <c r="T121" i="20"/>
  <c r="Q121" i="20"/>
  <c r="N121" i="20"/>
  <c r="K121" i="20"/>
  <c r="H121" i="20"/>
  <c r="M121" i="27" s="1"/>
  <c r="G121" i="20"/>
  <c r="L121" i="27" s="1"/>
  <c r="W120" i="20"/>
  <c r="T120" i="20"/>
  <c r="Q120" i="20"/>
  <c r="N120" i="20"/>
  <c r="K120" i="20"/>
  <c r="H120" i="20"/>
  <c r="M120" i="27" s="1"/>
  <c r="G120" i="20"/>
  <c r="L120" i="27" s="1"/>
  <c r="W119" i="20"/>
  <c r="T119" i="20"/>
  <c r="Q119" i="20"/>
  <c r="N119" i="20"/>
  <c r="K119" i="20"/>
  <c r="H119" i="20"/>
  <c r="M119" i="27" s="1"/>
  <c r="G119" i="20"/>
  <c r="L119" i="27" s="1"/>
  <c r="W118" i="20"/>
  <c r="T118" i="20"/>
  <c r="Q118" i="20"/>
  <c r="N118" i="20"/>
  <c r="K118" i="20"/>
  <c r="H118" i="20"/>
  <c r="M118" i="27" s="1"/>
  <c r="G118" i="20"/>
  <c r="L118" i="27" s="1"/>
  <c r="W117" i="20"/>
  <c r="T117" i="20"/>
  <c r="Q117" i="20"/>
  <c r="N117" i="20"/>
  <c r="K117" i="20"/>
  <c r="H117" i="20"/>
  <c r="M117" i="27" s="1"/>
  <c r="G117" i="20"/>
  <c r="L117" i="27" s="1"/>
  <c r="W116" i="20"/>
  <c r="T116" i="20"/>
  <c r="Q116" i="20"/>
  <c r="N116" i="20"/>
  <c r="K116" i="20"/>
  <c r="H116" i="20"/>
  <c r="M116" i="27" s="1"/>
  <c r="G116" i="20"/>
  <c r="L116" i="27" s="1"/>
  <c r="W115" i="20"/>
  <c r="T115" i="20"/>
  <c r="Q115" i="20"/>
  <c r="N115" i="20"/>
  <c r="K115" i="20"/>
  <c r="H115" i="20"/>
  <c r="M115" i="27" s="1"/>
  <c r="G115" i="20"/>
  <c r="L115" i="27" s="1"/>
  <c r="W114" i="20"/>
  <c r="T114" i="20"/>
  <c r="Q114" i="20"/>
  <c r="N114" i="20"/>
  <c r="K114" i="20"/>
  <c r="H114" i="20"/>
  <c r="M114" i="27" s="1"/>
  <c r="G114" i="20"/>
  <c r="L114" i="27" s="1"/>
  <c r="W113" i="20"/>
  <c r="T113" i="20"/>
  <c r="Q113" i="20"/>
  <c r="N113" i="20"/>
  <c r="K113" i="20"/>
  <c r="H113" i="20"/>
  <c r="M113" i="27" s="1"/>
  <c r="G113" i="20"/>
  <c r="L113" i="27" s="1"/>
  <c r="W112" i="20"/>
  <c r="T112" i="20"/>
  <c r="Q112" i="20"/>
  <c r="N112" i="20"/>
  <c r="K112" i="20"/>
  <c r="H112" i="20"/>
  <c r="M112" i="27" s="1"/>
  <c r="G112" i="20"/>
  <c r="L112" i="27" s="1"/>
  <c r="W111" i="20"/>
  <c r="T111" i="20"/>
  <c r="Q111" i="20"/>
  <c r="N111" i="20"/>
  <c r="K111" i="20"/>
  <c r="H111" i="20"/>
  <c r="M111" i="27" s="1"/>
  <c r="G111" i="20"/>
  <c r="L111" i="27" s="1"/>
  <c r="W110" i="20"/>
  <c r="T110" i="20"/>
  <c r="Q110" i="20"/>
  <c r="N110" i="20"/>
  <c r="K110" i="20"/>
  <c r="H110" i="20"/>
  <c r="M110" i="27" s="1"/>
  <c r="G110" i="20"/>
  <c r="L110" i="27" s="1"/>
  <c r="W109" i="20"/>
  <c r="T109" i="20"/>
  <c r="Q109" i="20"/>
  <c r="N109" i="20"/>
  <c r="K109" i="20"/>
  <c r="H109" i="20"/>
  <c r="M109" i="27" s="1"/>
  <c r="G109" i="20"/>
  <c r="L109" i="27" s="1"/>
  <c r="W108" i="20"/>
  <c r="T108" i="20"/>
  <c r="Q108" i="20"/>
  <c r="N108" i="20"/>
  <c r="K108" i="20"/>
  <c r="H108" i="20"/>
  <c r="M108" i="27" s="1"/>
  <c r="G108" i="20"/>
  <c r="L108" i="27" s="1"/>
  <c r="W107" i="20"/>
  <c r="W123" i="20" s="1"/>
  <c r="T107" i="20"/>
  <c r="T123" i="20" s="1"/>
  <c r="Q107" i="20"/>
  <c r="Q123" i="20" s="1"/>
  <c r="N107" i="20"/>
  <c r="N123" i="20" s="1"/>
  <c r="K123" i="20"/>
  <c r="H107" i="20"/>
  <c r="G107" i="20"/>
  <c r="AH103" i="20"/>
  <c r="AG103" i="20"/>
  <c r="AF103" i="20"/>
  <c r="AE103" i="20"/>
  <c r="AD103" i="20"/>
  <c r="AC103" i="20"/>
  <c r="AB103" i="20"/>
  <c r="AA103" i="20"/>
  <c r="Z103" i="20"/>
  <c r="Y103" i="20"/>
  <c r="AI103" i="20" s="1"/>
  <c r="V103" i="20"/>
  <c r="S103" i="20"/>
  <c r="P103" i="20"/>
  <c r="M103" i="20"/>
  <c r="J103" i="20"/>
  <c r="H101" i="20"/>
  <c r="M101" i="27" s="1"/>
  <c r="G101" i="20"/>
  <c r="L101" i="27" s="1"/>
  <c r="H100" i="20"/>
  <c r="M100" i="27" s="1"/>
  <c r="G100" i="20"/>
  <c r="L100" i="27" s="1"/>
  <c r="H99" i="20"/>
  <c r="M99" i="27" s="1"/>
  <c r="G99" i="20"/>
  <c r="L99" i="27" s="1"/>
  <c r="H98" i="20"/>
  <c r="M98" i="27" s="1"/>
  <c r="G98" i="20"/>
  <c r="L98" i="27" s="1"/>
  <c r="H97" i="20"/>
  <c r="M97" i="27" s="1"/>
  <c r="G97" i="20"/>
  <c r="L97" i="27" s="1"/>
  <c r="H96" i="20"/>
  <c r="M96" i="27" s="1"/>
  <c r="G96" i="20"/>
  <c r="L96" i="27" s="1"/>
  <c r="H95" i="20"/>
  <c r="M95" i="27" s="1"/>
  <c r="G95" i="20"/>
  <c r="L95" i="27" s="1"/>
  <c r="H94" i="20"/>
  <c r="M94" i="27" s="1"/>
  <c r="G94" i="20"/>
  <c r="L94" i="27" s="1"/>
  <c r="H93" i="20"/>
  <c r="M93" i="27" s="1"/>
  <c r="G93" i="20"/>
  <c r="L93" i="27" s="1"/>
  <c r="H92" i="20"/>
  <c r="M92" i="27" s="1"/>
  <c r="G92" i="20"/>
  <c r="L92" i="27" s="1"/>
  <c r="H91" i="20"/>
  <c r="M91" i="27" s="1"/>
  <c r="G91" i="20"/>
  <c r="L91" i="27" s="1"/>
  <c r="H90" i="20"/>
  <c r="M90" i="27" s="1"/>
  <c r="G90" i="20"/>
  <c r="L90" i="27" s="1"/>
  <c r="H89" i="20"/>
  <c r="M89" i="27" s="1"/>
  <c r="G89" i="20"/>
  <c r="L89" i="27" s="1"/>
  <c r="H88" i="20"/>
  <c r="M88" i="27" s="1"/>
  <c r="G88" i="20"/>
  <c r="L88" i="27" s="1"/>
  <c r="W103" i="20"/>
  <c r="T103" i="20"/>
  <c r="Q103" i="20"/>
  <c r="N103" i="20"/>
  <c r="K103" i="20"/>
  <c r="G103" i="20"/>
  <c r="AH83" i="20"/>
  <c r="AG83" i="20"/>
  <c r="AF83" i="20"/>
  <c r="AE83" i="20"/>
  <c r="AD83" i="20"/>
  <c r="AC83" i="20"/>
  <c r="AB83" i="20"/>
  <c r="AA83" i="20"/>
  <c r="Z83" i="20"/>
  <c r="Y83" i="20"/>
  <c r="AI83" i="20" s="1"/>
  <c r="W83" i="20"/>
  <c r="T83" i="20"/>
  <c r="Q83" i="20"/>
  <c r="N83" i="20"/>
  <c r="H81" i="20"/>
  <c r="M81" i="27" s="1"/>
  <c r="H74" i="20"/>
  <c r="AH68" i="20"/>
  <c r="AG68" i="20"/>
  <c r="AF68" i="20"/>
  <c r="AE68" i="20"/>
  <c r="AD68" i="20"/>
  <c r="AC68" i="20"/>
  <c r="AB68" i="20"/>
  <c r="AA68" i="20"/>
  <c r="Z68" i="20"/>
  <c r="Y68" i="20"/>
  <c r="AI68" i="20" s="1"/>
  <c r="G55" i="20"/>
  <c r="L55" i="27" s="1"/>
  <c r="G54" i="20"/>
  <c r="L54" i="27" s="1"/>
  <c r="G53" i="20"/>
  <c r="L53" i="27" s="1"/>
  <c r="G52" i="20"/>
  <c r="L52" i="27" s="1"/>
  <c r="G51" i="20"/>
  <c r="L51" i="27" s="1"/>
  <c r="G50" i="20"/>
  <c r="L50" i="27" s="1"/>
  <c r="G49" i="20"/>
  <c r="L49" i="27" s="1"/>
  <c r="G48" i="20"/>
  <c r="L48" i="27" s="1"/>
  <c r="G47" i="20"/>
  <c r="L47" i="27" s="1"/>
  <c r="G46" i="20"/>
  <c r="L46" i="27" s="1"/>
  <c r="G45" i="20"/>
  <c r="L45" i="27" s="1"/>
  <c r="G44" i="20"/>
  <c r="L44" i="27" s="1"/>
  <c r="G43" i="20"/>
  <c r="L43" i="27" s="1"/>
  <c r="G42" i="20"/>
  <c r="AH39" i="20"/>
  <c r="AG39" i="20"/>
  <c r="AF39" i="20"/>
  <c r="AE39" i="20"/>
  <c r="AD39" i="20"/>
  <c r="AC39" i="20"/>
  <c r="AB39" i="20"/>
  <c r="AA39" i="20"/>
  <c r="Z39" i="20"/>
  <c r="AI39" i="20" s="1"/>
  <c r="L26" i="27"/>
  <c r="L25" i="27"/>
  <c r="L24" i="27"/>
  <c r="L23" i="27"/>
  <c r="L22" i="27"/>
  <c r="L21" i="27"/>
  <c r="L20" i="27"/>
  <c r="L19" i="27"/>
  <c r="L18" i="27"/>
  <c r="L17" i="27"/>
  <c r="L16" i="27"/>
  <c r="L15" i="27"/>
  <c r="L14" i="27"/>
  <c r="G13" i="20"/>
  <c r="L13" i="27" s="1"/>
  <c r="AH12" i="20"/>
  <c r="AH185" i="20" s="1"/>
  <c r="AG12" i="20"/>
  <c r="AG185" i="20" s="1"/>
  <c r="AF12" i="20"/>
  <c r="AF185" i="20" s="1"/>
  <c r="AE12" i="20"/>
  <c r="AE185" i="20" s="1"/>
  <c r="AD12" i="20"/>
  <c r="AD185" i="20" s="1"/>
  <c r="AC12" i="20"/>
  <c r="AC185" i="20" s="1"/>
  <c r="AB12" i="20"/>
  <c r="AB185" i="20" s="1"/>
  <c r="AA12" i="20"/>
  <c r="AA185" i="20" s="1"/>
  <c r="Z12" i="20"/>
  <c r="Z185" i="20" s="1"/>
  <c r="Y12" i="20"/>
  <c r="Y185" i="20" s="1"/>
  <c r="L39" i="27" l="1"/>
  <c r="M74" i="27"/>
  <c r="M83" i="27" s="1"/>
  <c r="H83" i="20"/>
  <c r="H142" i="20"/>
  <c r="M126" i="27"/>
  <c r="M142" i="27" s="1"/>
  <c r="G39" i="20"/>
  <c r="G68" i="20"/>
  <c r="L42" i="27"/>
  <c r="L103" i="27"/>
  <c r="G123" i="20"/>
  <c r="L107" i="27"/>
  <c r="L123" i="27" s="1"/>
  <c r="H157" i="20"/>
  <c r="M146" i="27"/>
  <c r="M160" i="27"/>
  <c r="M176" i="27" s="1"/>
  <c r="H176" i="20"/>
  <c r="H123" i="20"/>
  <c r="M107" i="27"/>
  <c r="H103" i="20"/>
  <c r="M87" i="27"/>
  <c r="M103" i="27" s="1"/>
  <c r="L68" i="27"/>
  <c r="J39" i="20"/>
  <c r="M39" i="20"/>
  <c r="P39" i="20"/>
  <c r="S39" i="20"/>
  <c r="J68" i="20"/>
  <c r="M68" i="20"/>
  <c r="P68" i="20"/>
  <c r="S68" i="20"/>
  <c r="V68" i="20"/>
  <c r="AJ83" i="20"/>
  <c r="AJ103" i="20"/>
  <c r="AJ123" i="20"/>
  <c r="AJ142" i="20"/>
  <c r="AJ157" i="20"/>
  <c r="Y178" i="20"/>
  <c r="AI176" i="20"/>
  <c r="AJ176" i="20" s="1"/>
  <c r="Z178" i="20"/>
  <c r="AA178" i="20"/>
  <c r="AB178" i="20"/>
  <c r="AC178" i="20"/>
  <c r="AD178" i="20"/>
  <c r="AE178" i="20"/>
  <c r="AF178" i="20"/>
  <c r="AG178" i="20"/>
  <c r="AH178" i="20"/>
  <c r="C3" i="13"/>
  <c r="C3" i="15"/>
  <c r="C13" i="10"/>
  <c r="C13" i="27" s="1"/>
  <c r="J190" i="10"/>
  <c r="J189" i="10"/>
  <c r="J204" i="27" l="1"/>
  <c r="AH181" i="20"/>
  <c r="AH186" i="20" s="1"/>
  <c r="J203" i="27"/>
  <c r="AG181" i="20"/>
  <c r="AG186" i="20" s="1"/>
  <c r="J202" i="27"/>
  <c r="AF181" i="20"/>
  <c r="AF186" i="20" s="1"/>
  <c r="J201" i="27"/>
  <c r="AE181" i="20"/>
  <c r="AE186" i="20" s="1"/>
  <c r="J200" i="27"/>
  <c r="AD181" i="20"/>
  <c r="AD186" i="20" s="1"/>
  <c r="J199" i="27"/>
  <c r="AC181" i="20"/>
  <c r="AC186" i="20" s="1"/>
  <c r="J198" i="27"/>
  <c r="AB181" i="20"/>
  <c r="AB186" i="20" s="1"/>
  <c r="J197" i="27"/>
  <c r="AA181" i="20"/>
  <c r="AA186" i="20" s="1"/>
  <c r="J196" i="27"/>
  <c r="Z181" i="20"/>
  <c r="Z186" i="20" s="1"/>
  <c r="AI178" i="20"/>
  <c r="Y181" i="20"/>
  <c r="J195" i="27"/>
  <c r="J206" i="27"/>
  <c r="C13" i="20"/>
  <c r="I13" i="27" s="1"/>
  <c r="M123" i="27"/>
  <c r="M157" i="27"/>
  <c r="AA12" i="10"/>
  <c r="AB12" i="10"/>
  <c r="AC12" i="10"/>
  <c r="AD12" i="10"/>
  <c r="AE12" i="10"/>
  <c r="AF12" i="10"/>
  <c r="AG12" i="10"/>
  <c r="AH12" i="10"/>
  <c r="Z12" i="10"/>
  <c r="Y12" i="10"/>
  <c r="AC151" i="10"/>
  <c r="AG170" i="10"/>
  <c r="AG136" i="10"/>
  <c r="AG117" i="10"/>
  <c r="Y97" i="10"/>
  <c r="H155" i="10"/>
  <c r="G161" i="27" s="1"/>
  <c r="H156" i="10"/>
  <c r="G162" i="27" s="1"/>
  <c r="H157" i="10"/>
  <c r="G163" i="27" s="1"/>
  <c r="H158" i="10"/>
  <c r="G164" i="27" s="1"/>
  <c r="H159" i="10"/>
  <c r="G165" i="27" s="1"/>
  <c r="H160" i="10"/>
  <c r="G166" i="27" s="1"/>
  <c r="H161" i="10"/>
  <c r="G167" i="27" s="1"/>
  <c r="H162" i="10"/>
  <c r="G168" i="27" s="1"/>
  <c r="H163" i="10"/>
  <c r="G169" i="27" s="1"/>
  <c r="H164" i="10"/>
  <c r="G170" i="27" s="1"/>
  <c r="H165" i="10"/>
  <c r="G171" i="27" s="1"/>
  <c r="H166" i="10"/>
  <c r="G172" i="27" s="1"/>
  <c r="H167" i="10"/>
  <c r="G173" i="27" s="1"/>
  <c r="H141" i="10"/>
  <c r="G147" i="27" s="1"/>
  <c r="H142" i="10"/>
  <c r="G148" i="27" s="1"/>
  <c r="H143" i="10"/>
  <c r="G149" i="27" s="1"/>
  <c r="H144" i="10"/>
  <c r="G150" i="27" s="1"/>
  <c r="H145" i="10"/>
  <c r="G151" i="27" s="1"/>
  <c r="H146" i="10"/>
  <c r="G152" i="27" s="1"/>
  <c r="H147" i="10"/>
  <c r="G153" i="27" s="1"/>
  <c r="H148" i="10"/>
  <c r="G154" i="27" s="1"/>
  <c r="H121" i="10"/>
  <c r="G127" i="27" s="1"/>
  <c r="H122" i="10"/>
  <c r="G128" i="27" s="1"/>
  <c r="H123" i="10"/>
  <c r="G129" i="27" s="1"/>
  <c r="H124" i="10"/>
  <c r="G130" i="27" s="1"/>
  <c r="H125" i="10"/>
  <c r="G131" i="27" s="1"/>
  <c r="H126" i="10"/>
  <c r="G132" i="27" s="1"/>
  <c r="H127" i="10"/>
  <c r="G133" i="27" s="1"/>
  <c r="H128" i="10"/>
  <c r="G134" i="27" s="1"/>
  <c r="H129" i="10"/>
  <c r="G135" i="27" s="1"/>
  <c r="H130" i="10"/>
  <c r="G136" i="27" s="1"/>
  <c r="H131" i="10"/>
  <c r="G137" i="27" s="1"/>
  <c r="H132" i="10"/>
  <c r="G138" i="27" s="1"/>
  <c r="H133" i="10"/>
  <c r="G139" i="27" s="1"/>
  <c r="W102" i="10"/>
  <c r="W103" i="10"/>
  <c r="W104" i="10"/>
  <c r="W105" i="10"/>
  <c r="W106" i="10"/>
  <c r="W107" i="10"/>
  <c r="W108" i="10"/>
  <c r="W109" i="10"/>
  <c r="W110" i="10"/>
  <c r="W111" i="10"/>
  <c r="W112" i="10"/>
  <c r="W113" i="10"/>
  <c r="T102" i="10"/>
  <c r="T103" i="10"/>
  <c r="T104" i="10"/>
  <c r="T105" i="10"/>
  <c r="T106" i="10"/>
  <c r="T107" i="10"/>
  <c r="T108" i="10"/>
  <c r="T109" i="10"/>
  <c r="T110" i="10"/>
  <c r="T111" i="10"/>
  <c r="T112" i="10"/>
  <c r="T113" i="10"/>
  <c r="Q102" i="10"/>
  <c r="Q103" i="10"/>
  <c r="Q104" i="10"/>
  <c r="Q105" i="10"/>
  <c r="Q106" i="10"/>
  <c r="Q107" i="10"/>
  <c r="Q108" i="10"/>
  <c r="Q109" i="10"/>
  <c r="Q110" i="10"/>
  <c r="Q111" i="10"/>
  <c r="Q112" i="10"/>
  <c r="Q113" i="10"/>
  <c r="N102" i="10"/>
  <c r="N103" i="10"/>
  <c r="N104" i="10"/>
  <c r="N105" i="10"/>
  <c r="N106" i="10"/>
  <c r="N107" i="10"/>
  <c r="N108" i="10"/>
  <c r="N109" i="10"/>
  <c r="N110" i="10"/>
  <c r="N111" i="10"/>
  <c r="N112" i="10"/>
  <c r="N113" i="10"/>
  <c r="K102" i="10"/>
  <c r="K103" i="10"/>
  <c r="K104" i="10"/>
  <c r="K105" i="10"/>
  <c r="K106" i="10"/>
  <c r="K107" i="10"/>
  <c r="K108" i="10"/>
  <c r="K109" i="10"/>
  <c r="K110" i="10"/>
  <c r="K111" i="10"/>
  <c r="K112" i="10"/>
  <c r="K113" i="10"/>
  <c r="W82" i="10"/>
  <c r="W83" i="10"/>
  <c r="W84" i="10"/>
  <c r="W85" i="10"/>
  <c r="W86" i="10"/>
  <c r="W87" i="10"/>
  <c r="W88" i="10"/>
  <c r="W89" i="10"/>
  <c r="W90" i="10"/>
  <c r="W91" i="10"/>
  <c r="W92" i="10"/>
  <c r="W93" i="10"/>
  <c r="W94" i="10"/>
  <c r="T82" i="10"/>
  <c r="T83" i="10"/>
  <c r="T84" i="10"/>
  <c r="T85" i="10"/>
  <c r="T86" i="10"/>
  <c r="T87" i="10"/>
  <c r="T88" i="10"/>
  <c r="T89" i="10"/>
  <c r="T90" i="10"/>
  <c r="T91" i="10"/>
  <c r="T92" i="10"/>
  <c r="T93" i="10"/>
  <c r="T94" i="10"/>
  <c r="Q82" i="10"/>
  <c r="Q83" i="10"/>
  <c r="Q84" i="10"/>
  <c r="Q85" i="10"/>
  <c r="Q86" i="10"/>
  <c r="Q87" i="10"/>
  <c r="Q88" i="10"/>
  <c r="Q89" i="10"/>
  <c r="Q90" i="10"/>
  <c r="Q91" i="10"/>
  <c r="Q92" i="10"/>
  <c r="Q93" i="10"/>
  <c r="Q94" i="10"/>
  <c r="N82" i="10"/>
  <c r="N83" i="10"/>
  <c r="N84" i="10"/>
  <c r="N85" i="10"/>
  <c r="N86" i="10"/>
  <c r="N87" i="10"/>
  <c r="N88" i="10"/>
  <c r="N89" i="10"/>
  <c r="N90" i="10"/>
  <c r="N91" i="10"/>
  <c r="N92" i="10"/>
  <c r="N93" i="10"/>
  <c r="N94" i="10"/>
  <c r="K82" i="10"/>
  <c r="K83" i="10"/>
  <c r="K84" i="10"/>
  <c r="K85" i="10"/>
  <c r="K86" i="10"/>
  <c r="K87" i="10"/>
  <c r="K88" i="10"/>
  <c r="K89" i="10"/>
  <c r="K90" i="10"/>
  <c r="K91" i="10"/>
  <c r="K92" i="10"/>
  <c r="K93" i="10"/>
  <c r="K94" i="10"/>
  <c r="G102" i="10"/>
  <c r="F108" i="27" s="1"/>
  <c r="H102" i="10"/>
  <c r="G108" i="27" s="1"/>
  <c r="G103" i="10"/>
  <c r="F109" i="27" s="1"/>
  <c r="H103" i="10"/>
  <c r="G109" i="27" s="1"/>
  <c r="G104" i="10"/>
  <c r="F110" i="27" s="1"/>
  <c r="H104" i="10"/>
  <c r="G110" i="27" s="1"/>
  <c r="G105" i="10"/>
  <c r="F111" i="27" s="1"/>
  <c r="H105" i="10"/>
  <c r="G111" i="27" s="1"/>
  <c r="G106" i="10"/>
  <c r="F112" i="27" s="1"/>
  <c r="H106" i="10"/>
  <c r="G112" i="27" s="1"/>
  <c r="G107" i="10"/>
  <c r="F113" i="27" s="1"/>
  <c r="H107" i="10"/>
  <c r="G113" i="27" s="1"/>
  <c r="G108" i="10"/>
  <c r="F114" i="27" s="1"/>
  <c r="H108" i="10"/>
  <c r="G114" i="27" s="1"/>
  <c r="G109" i="10"/>
  <c r="F115" i="27" s="1"/>
  <c r="H109" i="10"/>
  <c r="G115" i="27" s="1"/>
  <c r="G110" i="10"/>
  <c r="F116" i="27" s="1"/>
  <c r="H110" i="10"/>
  <c r="G116" i="27" s="1"/>
  <c r="G111" i="10"/>
  <c r="F117" i="27" s="1"/>
  <c r="H111" i="10"/>
  <c r="G117" i="27" s="1"/>
  <c r="G112" i="10"/>
  <c r="F118" i="27" s="1"/>
  <c r="H112" i="10"/>
  <c r="G118" i="27" s="1"/>
  <c r="G113" i="10"/>
  <c r="F119" i="27" s="1"/>
  <c r="H113" i="10"/>
  <c r="G119" i="27" s="1"/>
  <c r="G82" i="10"/>
  <c r="F88" i="27" s="1"/>
  <c r="H82" i="10"/>
  <c r="G88" i="27" s="1"/>
  <c r="G83" i="10"/>
  <c r="F89" i="27" s="1"/>
  <c r="H83" i="10"/>
  <c r="G89" i="27" s="1"/>
  <c r="G84" i="10"/>
  <c r="F90" i="27" s="1"/>
  <c r="H84" i="10"/>
  <c r="G90" i="27" s="1"/>
  <c r="G85" i="10"/>
  <c r="F91" i="27" s="1"/>
  <c r="H85" i="10"/>
  <c r="G91" i="27" s="1"/>
  <c r="G86" i="10"/>
  <c r="F92" i="27" s="1"/>
  <c r="H86" i="10"/>
  <c r="G92" i="27" s="1"/>
  <c r="G87" i="10"/>
  <c r="F93" i="27" s="1"/>
  <c r="H87" i="10"/>
  <c r="G93" i="27" s="1"/>
  <c r="G88" i="10"/>
  <c r="F94" i="27" s="1"/>
  <c r="H88" i="10"/>
  <c r="G94" i="27" s="1"/>
  <c r="G89" i="10"/>
  <c r="F95" i="27" s="1"/>
  <c r="H89" i="10"/>
  <c r="G95" i="27" s="1"/>
  <c r="G90" i="10"/>
  <c r="F96" i="27" s="1"/>
  <c r="H90" i="10"/>
  <c r="G96" i="27" s="1"/>
  <c r="G91" i="10"/>
  <c r="F97" i="27" s="1"/>
  <c r="H91" i="10"/>
  <c r="G97" i="27" s="1"/>
  <c r="G92" i="10"/>
  <c r="F98" i="27" s="1"/>
  <c r="H92" i="10"/>
  <c r="G98" i="27" s="1"/>
  <c r="G93" i="10"/>
  <c r="F99" i="27" s="1"/>
  <c r="H93" i="10"/>
  <c r="G99" i="27" s="1"/>
  <c r="G94" i="10"/>
  <c r="F100" i="27" s="1"/>
  <c r="H94" i="10"/>
  <c r="G100" i="27" s="1"/>
  <c r="H72" i="10"/>
  <c r="G72" i="27" s="1"/>
  <c r="H73" i="10"/>
  <c r="G73" i="27" s="1"/>
  <c r="H74" i="10"/>
  <c r="G74" i="27" s="1"/>
  <c r="D23" i="18"/>
  <c r="E23" i="18"/>
  <c r="F23" i="18"/>
  <c r="G23" i="18"/>
  <c r="H23" i="18"/>
  <c r="I23" i="18"/>
  <c r="J23" i="18"/>
  <c r="K23" i="18"/>
  <c r="L23" i="18"/>
  <c r="M23" i="18"/>
  <c r="N23" i="18"/>
  <c r="O23" i="18"/>
  <c r="P23" i="18"/>
  <c r="C23" i="18"/>
  <c r="D75" i="17"/>
  <c r="D24" i="18"/>
  <c r="E24" i="18"/>
  <c r="F24" i="18"/>
  <c r="G24" i="18"/>
  <c r="H24" i="18"/>
  <c r="I24" i="18"/>
  <c r="J24" i="18"/>
  <c r="K24" i="18"/>
  <c r="L24" i="18"/>
  <c r="M24" i="18"/>
  <c r="N24" i="18"/>
  <c r="O24" i="18"/>
  <c r="P24" i="18"/>
  <c r="C24" i="18"/>
  <c r="D22" i="18"/>
  <c r="E22" i="18"/>
  <c r="F22" i="18"/>
  <c r="G22" i="18"/>
  <c r="H22" i="18"/>
  <c r="I22" i="18"/>
  <c r="J22" i="18"/>
  <c r="K22" i="18"/>
  <c r="L22" i="18"/>
  <c r="M22" i="18"/>
  <c r="N22" i="18"/>
  <c r="O22" i="18"/>
  <c r="P22" i="18"/>
  <c r="C22" i="18"/>
  <c r="D21" i="18"/>
  <c r="E21" i="18"/>
  <c r="F21" i="18"/>
  <c r="G21" i="18"/>
  <c r="H21" i="18"/>
  <c r="I21" i="18"/>
  <c r="J21" i="18"/>
  <c r="K21" i="18"/>
  <c r="L21" i="18"/>
  <c r="M21" i="18"/>
  <c r="N21" i="18"/>
  <c r="O21" i="18"/>
  <c r="P21" i="18"/>
  <c r="C21" i="18"/>
  <c r="D20" i="18"/>
  <c r="D25" i="18" s="1"/>
  <c r="E20" i="18"/>
  <c r="E25" i="18" s="1"/>
  <c r="F20" i="18"/>
  <c r="F25" i="18" s="1"/>
  <c r="G20" i="18"/>
  <c r="G25" i="18" s="1"/>
  <c r="H20" i="18"/>
  <c r="H25" i="18" s="1"/>
  <c r="I20" i="18"/>
  <c r="I25" i="18" s="1"/>
  <c r="J20" i="18"/>
  <c r="J25" i="18" s="1"/>
  <c r="K20" i="18"/>
  <c r="K25" i="18" s="1"/>
  <c r="L20" i="18"/>
  <c r="L25" i="18" s="1"/>
  <c r="M20" i="18"/>
  <c r="M25" i="18" s="1"/>
  <c r="N20" i="18"/>
  <c r="N25" i="18" s="1"/>
  <c r="O20" i="18"/>
  <c r="P20" i="18"/>
  <c r="C20" i="18"/>
  <c r="AB24" i="18"/>
  <c r="AB23" i="18"/>
  <c r="AB22" i="18"/>
  <c r="AB21" i="18"/>
  <c r="AB20" i="18"/>
  <c r="L41" i="3"/>
  <c r="D15" i="18"/>
  <c r="E15" i="18"/>
  <c r="F15" i="18"/>
  <c r="G15" i="18"/>
  <c r="H15" i="18"/>
  <c r="I15" i="18"/>
  <c r="J15" i="18"/>
  <c r="K15" i="18"/>
  <c r="L15" i="18"/>
  <c r="M15" i="18"/>
  <c r="N15" i="18"/>
  <c r="O15" i="18"/>
  <c r="P15" i="18"/>
  <c r="C15" i="18"/>
  <c r="D14" i="18"/>
  <c r="E14" i="18"/>
  <c r="F14" i="18"/>
  <c r="G14" i="18"/>
  <c r="H14" i="18"/>
  <c r="I14" i="18"/>
  <c r="J14" i="18"/>
  <c r="K14" i="18"/>
  <c r="L14" i="18"/>
  <c r="M14" i="18"/>
  <c r="N14" i="18"/>
  <c r="O14" i="18"/>
  <c r="P14" i="18"/>
  <c r="C14" i="18"/>
  <c r="D13" i="18"/>
  <c r="E13" i="18"/>
  <c r="F13" i="18"/>
  <c r="G13" i="18"/>
  <c r="H13" i="18"/>
  <c r="I13" i="18"/>
  <c r="J13" i="18"/>
  <c r="K13" i="18"/>
  <c r="L13" i="18"/>
  <c r="M13" i="18"/>
  <c r="N13" i="18"/>
  <c r="O13" i="18"/>
  <c r="P13" i="18"/>
  <c r="C13" i="18"/>
  <c r="D12" i="18"/>
  <c r="E12" i="18"/>
  <c r="F12" i="18"/>
  <c r="G12" i="18"/>
  <c r="H12" i="18"/>
  <c r="I12" i="18"/>
  <c r="J12" i="18"/>
  <c r="K12" i="18"/>
  <c r="L12" i="18"/>
  <c r="M12" i="18"/>
  <c r="N12" i="18"/>
  <c r="O12" i="18"/>
  <c r="P12" i="18"/>
  <c r="C12" i="18"/>
  <c r="E11" i="18"/>
  <c r="E16" i="18" s="1"/>
  <c r="F11" i="18"/>
  <c r="F16" i="18" s="1"/>
  <c r="G11" i="18"/>
  <c r="G16" i="18" s="1"/>
  <c r="H11" i="18"/>
  <c r="H16" i="18" s="1"/>
  <c r="I11" i="18"/>
  <c r="I16" i="18" s="1"/>
  <c r="J11" i="18"/>
  <c r="K11" i="18"/>
  <c r="L11" i="18"/>
  <c r="M11" i="18"/>
  <c r="N11" i="18"/>
  <c r="O11" i="18"/>
  <c r="P11" i="18"/>
  <c r="D11" i="18"/>
  <c r="D16" i="18" s="1"/>
  <c r="C11" i="18"/>
  <c r="AB15" i="18"/>
  <c r="AB14" i="18"/>
  <c r="AB13" i="18"/>
  <c r="AB12" i="18"/>
  <c r="D41" i="17"/>
  <c r="AB11" i="18" l="1"/>
  <c r="C25" i="18"/>
  <c r="Y186" i="20"/>
  <c r="AI181" i="20"/>
  <c r="P25" i="18"/>
  <c r="O25" i="18"/>
  <c r="M16" i="18"/>
  <c r="K16" i="18"/>
  <c r="J16" i="18"/>
  <c r="P16" i="18"/>
  <c r="O16" i="18"/>
  <c r="N16" i="18"/>
  <c r="L16" i="18"/>
  <c r="AB16" i="18"/>
  <c r="C16" i="18"/>
  <c r="AB25" i="18"/>
  <c r="AB28" i="18" s="1"/>
  <c r="P28" i="18"/>
  <c r="O28" i="18"/>
  <c r="N28" i="18"/>
  <c r="M28" i="18"/>
  <c r="L28" i="18"/>
  <c r="K28" i="18"/>
  <c r="J28" i="18"/>
  <c r="I28" i="18"/>
  <c r="H28" i="18"/>
  <c r="G28" i="18"/>
  <c r="F28" i="18"/>
  <c r="E28" i="18"/>
  <c r="D28" i="18"/>
  <c r="C28" i="18"/>
  <c r="P8" i="18"/>
  <c r="O8" i="18"/>
  <c r="N8" i="18"/>
  <c r="M8" i="18"/>
  <c r="L8" i="18"/>
  <c r="K8" i="18"/>
  <c r="J8" i="18"/>
  <c r="I8" i="18"/>
  <c r="H8" i="18"/>
  <c r="G8" i="18"/>
  <c r="F8" i="18"/>
  <c r="E8" i="18"/>
  <c r="D8" i="18"/>
  <c r="C8" i="18"/>
  <c r="P7" i="18"/>
  <c r="O7" i="18"/>
  <c r="N7" i="18"/>
  <c r="M7" i="18"/>
  <c r="L7" i="18"/>
  <c r="K7" i="18"/>
  <c r="J7" i="18"/>
  <c r="I7" i="18"/>
  <c r="H7" i="18"/>
  <c r="G7" i="18"/>
  <c r="F7" i="18"/>
  <c r="E7" i="18"/>
  <c r="D7" i="18"/>
  <c r="C7" i="18"/>
  <c r="P6" i="18"/>
  <c r="O6" i="18"/>
  <c r="N6" i="18"/>
  <c r="M6" i="18"/>
  <c r="L6" i="18"/>
  <c r="K6" i="18"/>
  <c r="J6" i="18"/>
  <c r="I6" i="18"/>
  <c r="H6" i="18"/>
  <c r="G6" i="18"/>
  <c r="F6" i="18"/>
  <c r="E6" i="18"/>
  <c r="D6" i="18"/>
  <c r="C6" i="18"/>
  <c r="C4" i="18"/>
  <c r="C3" i="18"/>
  <c r="W170" i="10"/>
  <c r="T170" i="10"/>
  <c r="Q170" i="10"/>
  <c r="N170" i="10"/>
  <c r="K170" i="10"/>
  <c r="H168" i="10"/>
  <c r="G174" i="27" s="1"/>
  <c r="W151" i="10"/>
  <c r="T151" i="10"/>
  <c r="Q151" i="10"/>
  <c r="N151" i="10"/>
  <c r="K151" i="10"/>
  <c r="H149" i="10"/>
  <c r="G155" i="27" s="1"/>
  <c r="H140" i="10"/>
  <c r="W136" i="10"/>
  <c r="T136" i="10"/>
  <c r="Q136" i="10"/>
  <c r="N136" i="10"/>
  <c r="K136" i="10"/>
  <c r="H134" i="10"/>
  <c r="G140" i="27" s="1"/>
  <c r="H120" i="10"/>
  <c r="G101" i="10"/>
  <c r="F107" i="27" s="1"/>
  <c r="W115" i="10"/>
  <c r="W114" i="10"/>
  <c r="W101" i="10"/>
  <c r="W117" i="10" s="1"/>
  <c r="T115" i="10"/>
  <c r="T114" i="10"/>
  <c r="T101" i="10"/>
  <c r="Q115" i="10"/>
  <c r="Q114" i="10"/>
  <c r="Q101" i="10"/>
  <c r="N115" i="10"/>
  <c r="N114" i="10"/>
  <c r="N101" i="10"/>
  <c r="K115" i="10"/>
  <c r="K114" i="10"/>
  <c r="K101" i="10"/>
  <c r="H101" i="10" s="1"/>
  <c r="G107" i="27" s="1"/>
  <c r="V117" i="10"/>
  <c r="T117" i="10"/>
  <c r="S117" i="10"/>
  <c r="Q117" i="10"/>
  <c r="P117" i="10"/>
  <c r="N117" i="10"/>
  <c r="M117" i="10"/>
  <c r="K117" i="10"/>
  <c r="J117" i="10"/>
  <c r="V97" i="10"/>
  <c r="S97" i="10"/>
  <c r="P97" i="10"/>
  <c r="M97" i="10"/>
  <c r="J97" i="10"/>
  <c r="G95" i="10"/>
  <c r="F101" i="27" s="1"/>
  <c r="G81" i="10"/>
  <c r="H75" i="10"/>
  <c r="G75" i="27" s="1"/>
  <c r="H71" i="10"/>
  <c r="G71" i="27" s="1"/>
  <c r="G83" i="27" s="1"/>
  <c r="N83" i="27" s="1"/>
  <c r="N84" i="27" s="1"/>
  <c r="T77" i="10"/>
  <c r="W77" i="10"/>
  <c r="Q77" i="10"/>
  <c r="N77" i="10"/>
  <c r="K77" i="10"/>
  <c r="H77" i="10"/>
  <c r="AI179" i="10"/>
  <c r="K81" i="10"/>
  <c r="Y174" i="10"/>
  <c r="Z174" i="10"/>
  <c r="AA174" i="10"/>
  <c r="AB174" i="10"/>
  <c r="AC174" i="10"/>
  <c r="AD174" i="10"/>
  <c r="AE174" i="10"/>
  <c r="AF174" i="10"/>
  <c r="AG174" i="10"/>
  <c r="AH174" i="10"/>
  <c r="Y175" i="10"/>
  <c r="AF170" i="10"/>
  <c r="AE170" i="10"/>
  <c r="AD170" i="10"/>
  <c r="AG151" i="10"/>
  <c r="AF151" i="10"/>
  <c r="AE151" i="10"/>
  <c r="AD151" i="10"/>
  <c r="AF136" i="10"/>
  <c r="AE136" i="10"/>
  <c r="AD136" i="10"/>
  <c r="AF117" i="10"/>
  <c r="AE117" i="10"/>
  <c r="AD117" i="10"/>
  <c r="AG97" i="10"/>
  <c r="AF97" i="10"/>
  <c r="AE97" i="10"/>
  <c r="AD97" i="10"/>
  <c r="AG77" i="10"/>
  <c r="AF77" i="10"/>
  <c r="AE77" i="10"/>
  <c r="AD77" i="10"/>
  <c r="AG68" i="10"/>
  <c r="AF68" i="10"/>
  <c r="AE68" i="10"/>
  <c r="AD68" i="10"/>
  <c r="AG39" i="10"/>
  <c r="AF39" i="10"/>
  <c r="AE39" i="10"/>
  <c r="AD39" i="10"/>
  <c r="AG175" i="10"/>
  <c r="AF175" i="10"/>
  <c r="AE175" i="10"/>
  <c r="AD175" i="10"/>
  <c r="AC170" i="10"/>
  <c r="AB170" i="10"/>
  <c r="AB151" i="10"/>
  <c r="AC136" i="10"/>
  <c r="AB136" i="10"/>
  <c r="AC117" i="10"/>
  <c r="AB117" i="10"/>
  <c r="AC97" i="10"/>
  <c r="AB97" i="10"/>
  <c r="AC77" i="10"/>
  <c r="AB77" i="10"/>
  <c r="AC68" i="10"/>
  <c r="AB68" i="10"/>
  <c r="AC39" i="10"/>
  <c r="AB39" i="10"/>
  <c r="AA170" i="10"/>
  <c r="AA151" i="10"/>
  <c r="AA136" i="10"/>
  <c r="AA117" i="10"/>
  <c r="AA97" i="10"/>
  <c r="AA77" i="10"/>
  <c r="AA68" i="10"/>
  <c r="AA39" i="10"/>
  <c r="P75" i="17"/>
  <c r="V55" i="10" s="1"/>
  <c r="O75" i="17"/>
  <c r="V54" i="10" s="1"/>
  <c r="N75" i="17"/>
  <c r="V53" i="10" s="1"/>
  <c r="M75" i="17"/>
  <c r="V52" i="10" s="1"/>
  <c r="L75" i="17"/>
  <c r="V51" i="10" s="1"/>
  <c r="K75" i="17"/>
  <c r="V50" i="10" s="1"/>
  <c r="J75" i="17"/>
  <c r="V49" i="10" s="1"/>
  <c r="I75" i="17"/>
  <c r="V48" i="10" s="1"/>
  <c r="H75" i="17"/>
  <c r="V47" i="10" s="1"/>
  <c r="G75" i="17"/>
  <c r="V46" i="10" s="1"/>
  <c r="F75" i="17"/>
  <c r="V45" i="10" s="1"/>
  <c r="E75" i="17"/>
  <c r="V44" i="10" s="1"/>
  <c r="V43" i="10"/>
  <c r="C75" i="17"/>
  <c r="V42" i="10" s="1"/>
  <c r="P41" i="17"/>
  <c r="V26" i="10" s="1"/>
  <c r="O41" i="17"/>
  <c r="V25" i="10" s="1"/>
  <c r="N41" i="17"/>
  <c r="V24" i="10" s="1"/>
  <c r="M41" i="17"/>
  <c r="V23" i="10" s="1"/>
  <c r="L41" i="17"/>
  <c r="V22" i="10" s="1"/>
  <c r="K41" i="17"/>
  <c r="V21" i="10" s="1"/>
  <c r="J41" i="17"/>
  <c r="V20" i="10" s="1"/>
  <c r="I41" i="17"/>
  <c r="V19" i="10" s="1"/>
  <c r="H41" i="17"/>
  <c r="V18" i="10" s="1"/>
  <c r="G41" i="17"/>
  <c r="V17" i="10" s="1"/>
  <c r="F41" i="17"/>
  <c r="V16" i="10" s="1"/>
  <c r="E41" i="17"/>
  <c r="V15" i="10" s="1"/>
  <c r="V14" i="10"/>
  <c r="C41" i="17"/>
  <c r="P8" i="17"/>
  <c r="O8" i="17"/>
  <c r="N8" i="17"/>
  <c r="M8" i="17"/>
  <c r="L8" i="17"/>
  <c r="K8" i="17"/>
  <c r="J8" i="17"/>
  <c r="I8" i="17"/>
  <c r="H8" i="17"/>
  <c r="G8" i="17"/>
  <c r="F8" i="17"/>
  <c r="E8" i="17"/>
  <c r="D8" i="17"/>
  <c r="C8" i="17"/>
  <c r="P7" i="17"/>
  <c r="O7" i="17"/>
  <c r="N7" i="17"/>
  <c r="M7" i="17"/>
  <c r="L7" i="17"/>
  <c r="K7" i="17"/>
  <c r="J7" i="17"/>
  <c r="I7" i="17"/>
  <c r="H7" i="17"/>
  <c r="G7" i="17"/>
  <c r="F7" i="17"/>
  <c r="E7" i="17"/>
  <c r="D7" i="17"/>
  <c r="C7" i="17"/>
  <c r="P6" i="17"/>
  <c r="O6" i="17"/>
  <c r="N6" i="17"/>
  <c r="M6" i="17"/>
  <c r="L6" i="17"/>
  <c r="K6" i="17"/>
  <c r="J6" i="17"/>
  <c r="I6" i="17"/>
  <c r="H6" i="17"/>
  <c r="G6" i="17"/>
  <c r="F6" i="17"/>
  <c r="E6" i="17"/>
  <c r="D6" i="17"/>
  <c r="C6" i="17"/>
  <c r="C4" i="17"/>
  <c r="C3" i="17"/>
  <c r="P75" i="16"/>
  <c r="S55" i="10" s="1"/>
  <c r="O75" i="16"/>
  <c r="S54" i="10" s="1"/>
  <c r="N75" i="16"/>
  <c r="S53" i="10" s="1"/>
  <c r="M75" i="16"/>
  <c r="S52" i="10" s="1"/>
  <c r="L75" i="16"/>
  <c r="S51" i="10" s="1"/>
  <c r="K75" i="16"/>
  <c r="S50" i="10" s="1"/>
  <c r="J75" i="16"/>
  <c r="S49" i="10" s="1"/>
  <c r="I75" i="16"/>
  <c r="S48" i="10" s="1"/>
  <c r="H75" i="16"/>
  <c r="S47" i="10" s="1"/>
  <c r="G75" i="16"/>
  <c r="S46" i="10" s="1"/>
  <c r="F75" i="16"/>
  <c r="S45" i="10" s="1"/>
  <c r="E75" i="16"/>
  <c r="S44" i="10" s="1"/>
  <c r="D75" i="16"/>
  <c r="S43" i="10" s="1"/>
  <c r="C75" i="16"/>
  <c r="S42" i="10" s="1"/>
  <c r="S68" i="10" s="1"/>
  <c r="P41" i="16"/>
  <c r="S26" i="10" s="1"/>
  <c r="O41" i="16"/>
  <c r="S25" i="10" s="1"/>
  <c r="N41" i="16"/>
  <c r="S24" i="10" s="1"/>
  <c r="M41" i="16"/>
  <c r="S23" i="10" s="1"/>
  <c r="L41" i="16"/>
  <c r="S22" i="10" s="1"/>
  <c r="K41" i="16"/>
  <c r="S21" i="10" s="1"/>
  <c r="J41" i="16"/>
  <c r="S20" i="10" s="1"/>
  <c r="I41" i="16"/>
  <c r="S19" i="10" s="1"/>
  <c r="H41" i="16"/>
  <c r="S18" i="10" s="1"/>
  <c r="G41" i="16"/>
  <c r="S17" i="10" s="1"/>
  <c r="F41" i="16"/>
  <c r="S16" i="10" s="1"/>
  <c r="E41" i="16"/>
  <c r="S15" i="10" s="1"/>
  <c r="D41" i="16"/>
  <c r="S14" i="10" s="1"/>
  <c r="C41" i="16"/>
  <c r="P8" i="16"/>
  <c r="O8" i="16"/>
  <c r="N8" i="16"/>
  <c r="M8" i="16"/>
  <c r="L8" i="16"/>
  <c r="K8" i="16"/>
  <c r="J8" i="16"/>
  <c r="I8" i="16"/>
  <c r="H8" i="16"/>
  <c r="G8" i="16"/>
  <c r="F8" i="16"/>
  <c r="E8" i="16"/>
  <c r="D8" i="16"/>
  <c r="C8" i="16"/>
  <c r="P7" i="16"/>
  <c r="O7" i="16"/>
  <c r="N7" i="16"/>
  <c r="M7" i="16"/>
  <c r="L7" i="16"/>
  <c r="K7" i="16"/>
  <c r="J7" i="16"/>
  <c r="I7" i="16"/>
  <c r="H7" i="16"/>
  <c r="G7" i="16"/>
  <c r="F7" i="16"/>
  <c r="E7" i="16"/>
  <c r="D7" i="16"/>
  <c r="C7" i="16"/>
  <c r="P6" i="16"/>
  <c r="O6" i="16"/>
  <c r="N6" i="16"/>
  <c r="M6" i="16"/>
  <c r="L6" i="16"/>
  <c r="K6" i="16"/>
  <c r="J6" i="16"/>
  <c r="I6" i="16"/>
  <c r="H6" i="16"/>
  <c r="G6" i="16"/>
  <c r="F6" i="16"/>
  <c r="E6" i="16"/>
  <c r="D6" i="16"/>
  <c r="C6" i="16"/>
  <c r="C4" i="16"/>
  <c r="C3" i="16"/>
  <c r="P75" i="15"/>
  <c r="P55" i="10" s="1"/>
  <c r="O75" i="15"/>
  <c r="P54" i="10" s="1"/>
  <c r="N75" i="15"/>
  <c r="P53" i="10" s="1"/>
  <c r="M75" i="15"/>
  <c r="P52" i="10" s="1"/>
  <c r="L75" i="15"/>
  <c r="P51" i="10" s="1"/>
  <c r="K75" i="15"/>
  <c r="P50" i="10" s="1"/>
  <c r="J75" i="15"/>
  <c r="P49" i="10" s="1"/>
  <c r="I75" i="15"/>
  <c r="P48" i="10" s="1"/>
  <c r="H75" i="15"/>
  <c r="P47" i="10" s="1"/>
  <c r="G75" i="15"/>
  <c r="P46" i="10" s="1"/>
  <c r="F75" i="15"/>
  <c r="P45" i="10" s="1"/>
  <c r="E75" i="15"/>
  <c r="P44" i="10" s="1"/>
  <c r="D75" i="15"/>
  <c r="P43" i="10" s="1"/>
  <c r="C75" i="15"/>
  <c r="P42" i="10" s="1"/>
  <c r="P68" i="10" s="1"/>
  <c r="P41" i="15"/>
  <c r="P26" i="10" s="1"/>
  <c r="O41" i="15"/>
  <c r="P25" i="10" s="1"/>
  <c r="N41" i="15"/>
  <c r="P24" i="10" s="1"/>
  <c r="M41" i="15"/>
  <c r="P23" i="10" s="1"/>
  <c r="L41" i="15"/>
  <c r="P22" i="10" s="1"/>
  <c r="K41" i="15"/>
  <c r="P21" i="10" s="1"/>
  <c r="J41" i="15"/>
  <c r="P20" i="10" s="1"/>
  <c r="I41" i="15"/>
  <c r="P19" i="10" s="1"/>
  <c r="H41" i="15"/>
  <c r="P18" i="10" s="1"/>
  <c r="G41" i="15"/>
  <c r="P17" i="10" s="1"/>
  <c r="F41" i="15"/>
  <c r="P16" i="10" s="1"/>
  <c r="E41" i="15"/>
  <c r="P15" i="10" s="1"/>
  <c r="D41" i="15"/>
  <c r="P14" i="10" s="1"/>
  <c r="C41" i="15"/>
  <c r="P8" i="15"/>
  <c r="O8" i="15"/>
  <c r="N8" i="15"/>
  <c r="M8" i="15"/>
  <c r="L8" i="15"/>
  <c r="K8" i="15"/>
  <c r="J8" i="15"/>
  <c r="I8" i="15"/>
  <c r="H8" i="15"/>
  <c r="G8" i="15"/>
  <c r="F8" i="15"/>
  <c r="E8" i="15"/>
  <c r="D8" i="15"/>
  <c r="C8" i="15"/>
  <c r="P7" i="15"/>
  <c r="O7" i="15"/>
  <c r="N7" i="15"/>
  <c r="M7" i="15"/>
  <c r="L7" i="15"/>
  <c r="K7" i="15"/>
  <c r="J7" i="15"/>
  <c r="I7" i="15"/>
  <c r="H7" i="15"/>
  <c r="G7" i="15"/>
  <c r="F7" i="15"/>
  <c r="E7" i="15"/>
  <c r="D7" i="15"/>
  <c r="C7" i="15"/>
  <c r="P6" i="15"/>
  <c r="O6" i="15"/>
  <c r="N6" i="15"/>
  <c r="M6" i="15"/>
  <c r="L6" i="15"/>
  <c r="K6" i="15"/>
  <c r="J6" i="15"/>
  <c r="I6" i="15"/>
  <c r="H6" i="15"/>
  <c r="G6" i="15"/>
  <c r="F6" i="15"/>
  <c r="E6" i="15"/>
  <c r="D6" i="15"/>
  <c r="C6" i="15"/>
  <c r="C4" i="15"/>
  <c r="D8" i="13"/>
  <c r="E8" i="13"/>
  <c r="F8" i="13"/>
  <c r="G8" i="13"/>
  <c r="H8" i="13"/>
  <c r="I8" i="13"/>
  <c r="J8" i="13"/>
  <c r="K8" i="13"/>
  <c r="L8" i="13"/>
  <c r="M8" i="13"/>
  <c r="N8" i="13"/>
  <c r="O8" i="13"/>
  <c r="P8" i="13"/>
  <c r="C8" i="13"/>
  <c r="D6" i="13"/>
  <c r="E6" i="13"/>
  <c r="F6" i="13"/>
  <c r="G6" i="13"/>
  <c r="H6" i="13"/>
  <c r="I6" i="13"/>
  <c r="J6" i="13"/>
  <c r="K6" i="13"/>
  <c r="L6" i="13"/>
  <c r="M6" i="13"/>
  <c r="N6" i="13"/>
  <c r="O6" i="13"/>
  <c r="P6" i="13"/>
  <c r="D7" i="13"/>
  <c r="E7" i="13"/>
  <c r="F7" i="13"/>
  <c r="G7" i="13"/>
  <c r="H7" i="13"/>
  <c r="I7" i="13"/>
  <c r="J7" i="13"/>
  <c r="K7" i="13"/>
  <c r="L7" i="13"/>
  <c r="M7" i="13"/>
  <c r="N7" i="13"/>
  <c r="O7" i="13"/>
  <c r="P7" i="13"/>
  <c r="C7" i="13"/>
  <c r="C6" i="13"/>
  <c r="P75" i="13"/>
  <c r="M55" i="10" s="1"/>
  <c r="O75" i="13"/>
  <c r="M54" i="10" s="1"/>
  <c r="N75" i="13"/>
  <c r="M53" i="10" s="1"/>
  <c r="M75" i="13"/>
  <c r="M52" i="10" s="1"/>
  <c r="L75" i="13"/>
  <c r="M51" i="10" s="1"/>
  <c r="K75" i="13"/>
  <c r="M50" i="10" s="1"/>
  <c r="J75" i="13"/>
  <c r="M49" i="10" s="1"/>
  <c r="I75" i="13"/>
  <c r="M48" i="10" s="1"/>
  <c r="H75" i="13"/>
  <c r="M47" i="10" s="1"/>
  <c r="G75" i="13"/>
  <c r="M46" i="10" s="1"/>
  <c r="F75" i="13"/>
  <c r="M45" i="10" s="1"/>
  <c r="E75" i="13"/>
  <c r="M44" i="10" s="1"/>
  <c r="D75" i="13"/>
  <c r="M43" i="10" s="1"/>
  <c r="C75" i="13"/>
  <c r="M42" i="10" s="1"/>
  <c r="M68" i="10" s="1"/>
  <c r="P41" i="13"/>
  <c r="M26" i="10" s="1"/>
  <c r="O41" i="13"/>
  <c r="M25" i="10" s="1"/>
  <c r="N41" i="13"/>
  <c r="M24" i="10" s="1"/>
  <c r="M41" i="13"/>
  <c r="M23" i="10" s="1"/>
  <c r="L41" i="13"/>
  <c r="M22" i="10" s="1"/>
  <c r="K41" i="13"/>
  <c r="M21" i="10" s="1"/>
  <c r="J41" i="13"/>
  <c r="M20" i="10" s="1"/>
  <c r="I41" i="13"/>
  <c r="M19" i="10" s="1"/>
  <c r="H41" i="13"/>
  <c r="M18" i="10" s="1"/>
  <c r="G41" i="13"/>
  <c r="M17" i="10" s="1"/>
  <c r="F41" i="13"/>
  <c r="M16" i="10" s="1"/>
  <c r="E41" i="13"/>
  <c r="M15" i="10" s="1"/>
  <c r="D41" i="13"/>
  <c r="M14" i="10" s="1"/>
  <c r="C41" i="13"/>
  <c r="M13" i="10" s="1"/>
  <c r="C4" i="13"/>
  <c r="C66" i="10"/>
  <c r="C55" i="10"/>
  <c r="C54" i="10"/>
  <c r="C53" i="10"/>
  <c r="C52" i="10"/>
  <c r="C51" i="10"/>
  <c r="C50" i="10"/>
  <c r="C49" i="10"/>
  <c r="C48" i="10"/>
  <c r="C47" i="10"/>
  <c r="C46" i="10"/>
  <c r="C45" i="10"/>
  <c r="C44" i="10"/>
  <c r="C43" i="10"/>
  <c r="C42" i="10"/>
  <c r="C37" i="10"/>
  <c r="C26" i="10"/>
  <c r="C25" i="10"/>
  <c r="C24" i="10"/>
  <c r="C23" i="10"/>
  <c r="C22" i="10"/>
  <c r="C21" i="10"/>
  <c r="C20" i="10"/>
  <c r="C19" i="10"/>
  <c r="C18" i="10"/>
  <c r="C17" i="10"/>
  <c r="C16" i="10"/>
  <c r="C15" i="10"/>
  <c r="C14" i="10"/>
  <c r="D66" i="10"/>
  <c r="D55" i="10"/>
  <c r="D54" i="10"/>
  <c r="D53" i="10"/>
  <c r="D52" i="10"/>
  <c r="D51" i="10"/>
  <c r="D50" i="10"/>
  <c r="D49" i="10"/>
  <c r="D48" i="10"/>
  <c r="D47" i="10"/>
  <c r="D46" i="10"/>
  <c r="D45" i="10"/>
  <c r="D44" i="10"/>
  <c r="D43" i="10"/>
  <c r="D42" i="10"/>
  <c r="D37" i="10"/>
  <c r="D26" i="10"/>
  <c r="D25" i="10"/>
  <c r="D24" i="10"/>
  <c r="D23" i="10"/>
  <c r="D22" i="10"/>
  <c r="D21" i="10"/>
  <c r="D20" i="10"/>
  <c r="D19" i="10"/>
  <c r="D18" i="10"/>
  <c r="D17" i="10"/>
  <c r="D17" i="27" s="1"/>
  <c r="D16" i="10"/>
  <c r="D15" i="10"/>
  <c r="D14" i="10"/>
  <c r="D13" i="10"/>
  <c r="F66" i="10"/>
  <c r="F55" i="10"/>
  <c r="F55" i="20" s="1"/>
  <c r="F54" i="10"/>
  <c r="F54" i="20" s="1"/>
  <c r="F53" i="10"/>
  <c r="F53" i="20" s="1"/>
  <c r="F52" i="10"/>
  <c r="F52" i="20" s="1"/>
  <c r="F51" i="10"/>
  <c r="F51" i="20" s="1"/>
  <c r="F50" i="10"/>
  <c r="F50" i="20" s="1"/>
  <c r="F49" i="10"/>
  <c r="F49" i="20" s="1"/>
  <c r="F48" i="10"/>
  <c r="F48" i="20" s="1"/>
  <c r="F47" i="10"/>
  <c r="F47" i="20" s="1"/>
  <c r="F46" i="10"/>
  <c r="F46" i="20" s="1"/>
  <c r="F45" i="10"/>
  <c r="F45" i="20" s="1"/>
  <c r="F44" i="10"/>
  <c r="F44" i="20" s="1"/>
  <c r="F43" i="10"/>
  <c r="F43" i="20" s="1"/>
  <c r="F42" i="10"/>
  <c r="F42" i="20" s="1"/>
  <c r="F37" i="10"/>
  <c r="F26" i="10"/>
  <c r="F26" i="20" s="1"/>
  <c r="K26" i="20" s="1"/>
  <c r="F25" i="10"/>
  <c r="F25" i="20" s="1"/>
  <c r="F24" i="10"/>
  <c r="F24" i="20" s="1"/>
  <c r="F23" i="10"/>
  <c r="F23" i="20" s="1"/>
  <c r="F22" i="10"/>
  <c r="F22" i="20" s="1"/>
  <c r="F21" i="10"/>
  <c r="F21" i="20" s="1"/>
  <c r="F20" i="10"/>
  <c r="F20" i="20" s="1"/>
  <c r="F19" i="10"/>
  <c r="F19" i="20" s="1"/>
  <c r="F18" i="10"/>
  <c r="F18" i="20" s="1"/>
  <c r="F17" i="10"/>
  <c r="F17" i="20" s="1"/>
  <c r="F16" i="10"/>
  <c r="F16" i="20" s="1"/>
  <c r="F15" i="10"/>
  <c r="F15" i="20" s="1"/>
  <c r="F14" i="10"/>
  <c r="F14" i="20" s="1"/>
  <c r="F13" i="10"/>
  <c r="F13" i="20" s="1"/>
  <c r="N42" i="10"/>
  <c r="Q42" i="10"/>
  <c r="N43" i="10"/>
  <c r="Q43" i="10"/>
  <c r="N44" i="10"/>
  <c r="Q44" i="10"/>
  <c r="D75" i="3"/>
  <c r="J43" i="10" s="1"/>
  <c r="E75" i="3"/>
  <c r="J44" i="10" s="1"/>
  <c r="F75" i="3"/>
  <c r="J45" i="10" s="1"/>
  <c r="G75" i="3"/>
  <c r="J46" i="10" s="1"/>
  <c r="H75" i="3"/>
  <c r="J47" i="10" s="1"/>
  <c r="I75" i="3"/>
  <c r="J48" i="10" s="1"/>
  <c r="J75" i="3"/>
  <c r="J49" i="10" s="1"/>
  <c r="K75" i="3"/>
  <c r="J50" i="10" s="1"/>
  <c r="L75" i="3"/>
  <c r="J51" i="10" s="1"/>
  <c r="M75" i="3"/>
  <c r="J52" i="10" s="1"/>
  <c r="N75" i="3"/>
  <c r="J53" i="10" s="1"/>
  <c r="O75" i="3"/>
  <c r="P75" i="3"/>
  <c r="J55" i="10" s="1"/>
  <c r="C75" i="3"/>
  <c r="J42" i="10" s="1"/>
  <c r="D41" i="3"/>
  <c r="J14" i="10" s="1"/>
  <c r="E41" i="3"/>
  <c r="J15" i="10" s="1"/>
  <c r="F41" i="3"/>
  <c r="J16" i="10" s="1"/>
  <c r="G41" i="3"/>
  <c r="J17" i="10" s="1"/>
  <c r="H41" i="3"/>
  <c r="J18" i="10" s="1"/>
  <c r="I41" i="3"/>
  <c r="J19" i="10" s="1"/>
  <c r="J41" i="3"/>
  <c r="J20" i="10" s="1"/>
  <c r="K41" i="3"/>
  <c r="J21" i="10" s="1"/>
  <c r="J22" i="10"/>
  <c r="M41" i="3"/>
  <c r="J23" i="10" s="1"/>
  <c r="N41" i="3"/>
  <c r="J24" i="10" s="1"/>
  <c r="O41" i="3"/>
  <c r="J25" i="10" s="1"/>
  <c r="P41" i="3"/>
  <c r="J26" i="10" s="1"/>
  <c r="G26" i="10" s="1"/>
  <c r="J37" i="10"/>
  <c r="C41" i="3"/>
  <c r="AC11" i="18" l="1"/>
  <c r="AC12" i="18"/>
  <c r="AC13" i="18"/>
  <c r="AC14" i="18"/>
  <c r="AC15" i="18"/>
  <c r="AC20" i="18"/>
  <c r="AC21" i="18"/>
  <c r="AC22" i="18"/>
  <c r="AC24" i="18"/>
  <c r="AC23" i="18"/>
  <c r="K37" i="10"/>
  <c r="G37" i="10"/>
  <c r="F37" i="27" s="1"/>
  <c r="F37" i="20"/>
  <c r="W37" i="10"/>
  <c r="T37" i="10"/>
  <c r="Q37" i="10"/>
  <c r="N37" i="10"/>
  <c r="F66" i="20"/>
  <c r="K66" i="10"/>
  <c r="N66" i="10"/>
  <c r="Q66" i="10"/>
  <c r="T66" i="10"/>
  <c r="W66" i="10"/>
  <c r="D37" i="27"/>
  <c r="D37" i="20"/>
  <c r="J37" i="27" s="1"/>
  <c r="D66" i="27"/>
  <c r="D66" i="20"/>
  <c r="J66" i="27" s="1"/>
  <c r="C37" i="27"/>
  <c r="C37" i="20"/>
  <c r="I37" i="27" s="1"/>
  <c r="C66" i="27"/>
  <c r="C66" i="20"/>
  <c r="I66" i="27" s="1"/>
  <c r="AI186" i="20"/>
  <c r="G186" i="20"/>
  <c r="G97" i="10"/>
  <c r="F87" i="27"/>
  <c r="F103" i="27" s="1"/>
  <c r="H136" i="10"/>
  <c r="G126" i="27"/>
  <c r="G142" i="27" s="1"/>
  <c r="N142" i="27" s="1"/>
  <c r="N143" i="27" s="1"/>
  <c r="H151" i="10"/>
  <c r="G146" i="27"/>
  <c r="G157" i="27" s="1"/>
  <c r="N157" i="27" s="1"/>
  <c r="N158" i="27" s="1"/>
  <c r="N13" i="20"/>
  <c r="K13" i="20"/>
  <c r="Q13" i="20"/>
  <c r="T13" i="20"/>
  <c r="W13" i="20"/>
  <c r="K14" i="20"/>
  <c r="N14" i="20"/>
  <c r="Q14" i="20"/>
  <c r="T14" i="20"/>
  <c r="W14" i="20"/>
  <c r="K15" i="20"/>
  <c r="N15" i="20"/>
  <c r="Q15" i="20"/>
  <c r="T15" i="20"/>
  <c r="W15" i="20"/>
  <c r="K16" i="20"/>
  <c r="N16" i="20"/>
  <c r="Q16" i="20"/>
  <c r="T16" i="20"/>
  <c r="W16" i="20"/>
  <c r="K17" i="20"/>
  <c r="N17" i="20"/>
  <c r="Q17" i="20"/>
  <c r="T17" i="20"/>
  <c r="W17" i="20"/>
  <c r="K18" i="20"/>
  <c r="N18" i="20"/>
  <c r="Q18" i="20"/>
  <c r="T18" i="20"/>
  <c r="W18" i="20"/>
  <c r="K19" i="20"/>
  <c r="N19" i="20"/>
  <c r="Q19" i="20"/>
  <c r="T19" i="20"/>
  <c r="W19" i="20"/>
  <c r="K20" i="20"/>
  <c r="N20" i="20"/>
  <c r="Q20" i="20"/>
  <c r="T20" i="20"/>
  <c r="W20" i="20"/>
  <c r="K21" i="20"/>
  <c r="N21" i="20"/>
  <c r="Q21" i="20"/>
  <c r="T21" i="20"/>
  <c r="W21" i="20"/>
  <c r="K22" i="20"/>
  <c r="N22" i="20"/>
  <c r="Q22" i="20"/>
  <c r="T22" i="20"/>
  <c r="W22" i="20"/>
  <c r="K23" i="20"/>
  <c r="N23" i="20"/>
  <c r="Q23" i="20"/>
  <c r="T23" i="20"/>
  <c r="W23" i="20"/>
  <c r="K24" i="20"/>
  <c r="N24" i="20"/>
  <c r="Q24" i="20"/>
  <c r="T24" i="20"/>
  <c r="W24" i="20"/>
  <c r="K25" i="20"/>
  <c r="N25" i="20"/>
  <c r="Q25" i="20"/>
  <c r="T25" i="20"/>
  <c r="W25" i="20"/>
  <c r="N26" i="20"/>
  <c r="Q26" i="20"/>
  <c r="T26" i="20"/>
  <c r="W26" i="20"/>
  <c r="T42" i="20"/>
  <c r="K42" i="20"/>
  <c r="N42" i="20"/>
  <c r="Q42" i="20"/>
  <c r="W42" i="20"/>
  <c r="K43" i="20"/>
  <c r="N43" i="20"/>
  <c r="Q43" i="20"/>
  <c r="T43" i="20"/>
  <c r="W43" i="20"/>
  <c r="K44" i="20"/>
  <c r="N44" i="20"/>
  <c r="Q44" i="20"/>
  <c r="T44" i="20"/>
  <c r="W44" i="20"/>
  <c r="K45" i="20"/>
  <c r="N45" i="20"/>
  <c r="Q45" i="20"/>
  <c r="T45" i="20"/>
  <c r="W45" i="20"/>
  <c r="K46" i="20"/>
  <c r="N46" i="20"/>
  <c r="Q46" i="20"/>
  <c r="T46" i="20"/>
  <c r="W46" i="20"/>
  <c r="K47" i="20"/>
  <c r="N47" i="20"/>
  <c r="Q47" i="20"/>
  <c r="T47" i="20"/>
  <c r="W47" i="20"/>
  <c r="K48" i="20"/>
  <c r="N48" i="20"/>
  <c r="Q48" i="20"/>
  <c r="T48" i="20"/>
  <c r="W48" i="20"/>
  <c r="K49" i="20"/>
  <c r="N49" i="20"/>
  <c r="Q49" i="20"/>
  <c r="T49" i="20"/>
  <c r="W49" i="20"/>
  <c r="K50" i="20"/>
  <c r="N50" i="20"/>
  <c r="Q50" i="20"/>
  <c r="T50" i="20"/>
  <c r="W50" i="20"/>
  <c r="K51" i="20"/>
  <c r="N51" i="20"/>
  <c r="Q51" i="20"/>
  <c r="T51" i="20"/>
  <c r="W51" i="20"/>
  <c r="K52" i="20"/>
  <c r="N52" i="20"/>
  <c r="Q52" i="20"/>
  <c r="T52" i="20"/>
  <c r="W52" i="20"/>
  <c r="K53" i="20"/>
  <c r="N53" i="20"/>
  <c r="Q53" i="20"/>
  <c r="T53" i="20"/>
  <c r="W53" i="20"/>
  <c r="K54" i="20"/>
  <c r="N54" i="20"/>
  <c r="Q54" i="20"/>
  <c r="T54" i="20"/>
  <c r="W54" i="20"/>
  <c r="K55" i="20"/>
  <c r="N55" i="20"/>
  <c r="Q55" i="20"/>
  <c r="T55" i="20"/>
  <c r="W55" i="20"/>
  <c r="D13" i="27"/>
  <c r="D13" i="20"/>
  <c r="J13" i="27" s="1"/>
  <c r="D14" i="27"/>
  <c r="D14" i="20"/>
  <c r="J14" i="27" s="1"/>
  <c r="D15" i="27"/>
  <c r="D15" i="20"/>
  <c r="J15" i="27" s="1"/>
  <c r="D16" i="27"/>
  <c r="D16" i="20"/>
  <c r="J16" i="27" s="1"/>
  <c r="D17" i="20"/>
  <c r="J17" i="27" s="1"/>
  <c r="D18" i="27"/>
  <c r="D18" i="20"/>
  <c r="J18" i="27" s="1"/>
  <c r="D19" i="27"/>
  <c r="D19" i="20"/>
  <c r="J19" i="27" s="1"/>
  <c r="D20" i="27"/>
  <c r="D20" i="20"/>
  <c r="J20" i="27" s="1"/>
  <c r="D21" i="27"/>
  <c r="D21" i="20"/>
  <c r="J21" i="27" s="1"/>
  <c r="D22" i="27"/>
  <c r="D22" i="20"/>
  <c r="J22" i="27" s="1"/>
  <c r="D23" i="27"/>
  <c r="D23" i="20"/>
  <c r="J23" i="27" s="1"/>
  <c r="D24" i="27"/>
  <c r="D24" i="20"/>
  <c r="J24" i="27" s="1"/>
  <c r="D25" i="27"/>
  <c r="D25" i="20"/>
  <c r="J25" i="27" s="1"/>
  <c r="D26" i="27"/>
  <c r="D26" i="20"/>
  <c r="J26" i="27" s="1"/>
  <c r="D42" i="27"/>
  <c r="D42" i="20"/>
  <c r="J42" i="27" s="1"/>
  <c r="D43" i="27"/>
  <c r="D43" i="20"/>
  <c r="J43" i="27" s="1"/>
  <c r="D44" i="27"/>
  <c r="D44" i="20"/>
  <c r="J44" i="27" s="1"/>
  <c r="D45" i="27"/>
  <c r="D45" i="20"/>
  <c r="J45" i="27" s="1"/>
  <c r="D46" i="27"/>
  <c r="D46" i="20"/>
  <c r="J46" i="27" s="1"/>
  <c r="D47" i="27"/>
  <c r="D47" i="20"/>
  <c r="J47" i="27" s="1"/>
  <c r="D48" i="27"/>
  <c r="D48" i="20"/>
  <c r="J48" i="27" s="1"/>
  <c r="D49" i="27"/>
  <c r="D49" i="20"/>
  <c r="J49" i="27" s="1"/>
  <c r="D50" i="27"/>
  <c r="D50" i="20"/>
  <c r="J50" i="27" s="1"/>
  <c r="D51" i="27"/>
  <c r="D51" i="20"/>
  <c r="J51" i="27" s="1"/>
  <c r="D52" i="27"/>
  <c r="D52" i="20"/>
  <c r="J52" i="27" s="1"/>
  <c r="D53" i="27"/>
  <c r="D53" i="20"/>
  <c r="J53" i="27" s="1"/>
  <c r="D54" i="27"/>
  <c r="D54" i="20"/>
  <c r="J54" i="27" s="1"/>
  <c r="D55" i="27"/>
  <c r="D55" i="20"/>
  <c r="J55" i="27" s="1"/>
  <c r="C14" i="27"/>
  <c r="C14" i="20"/>
  <c r="I14" i="27" s="1"/>
  <c r="C15" i="27"/>
  <c r="C15" i="20"/>
  <c r="I15" i="27" s="1"/>
  <c r="C16" i="27"/>
  <c r="C16" i="20"/>
  <c r="I16" i="27" s="1"/>
  <c r="C17" i="27"/>
  <c r="C17" i="20"/>
  <c r="I17" i="27" s="1"/>
  <c r="C18" i="27"/>
  <c r="C18" i="20"/>
  <c r="I18" i="27" s="1"/>
  <c r="C19" i="27"/>
  <c r="C19" i="20"/>
  <c r="I19" i="27" s="1"/>
  <c r="C20" i="27"/>
  <c r="C20" i="20"/>
  <c r="I20" i="27" s="1"/>
  <c r="C21" i="27"/>
  <c r="C21" i="20"/>
  <c r="I21" i="27" s="1"/>
  <c r="C22" i="27"/>
  <c r="C22" i="20"/>
  <c r="I22" i="27" s="1"/>
  <c r="C23" i="27"/>
  <c r="C23" i="20"/>
  <c r="I23" i="27" s="1"/>
  <c r="C24" i="27"/>
  <c r="C24" i="20"/>
  <c r="I24" i="27" s="1"/>
  <c r="C25" i="27"/>
  <c r="C25" i="20"/>
  <c r="I25" i="27" s="1"/>
  <c r="C26" i="27"/>
  <c r="C26" i="20"/>
  <c r="I26" i="27" s="1"/>
  <c r="C42" i="27"/>
  <c r="C42" i="20"/>
  <c r="I42" i="27" s="1"/>
  <c r="C43" i="27"/>
  <c r="C43" i="20"/>
  <c r="I43" i="27" s="1"/>
  <c r="C44" i="27"/>
  <c r="C44" i="20"/>
  <c r="I44" i="27" s="1"/>
  <c r="C45" i="27"/>
  <c r="C45" i="20"/>
  <c r="I45" i="27" s="1"/>
  <c r="C46" i="27"/>
  <c r="C46" i="20"/>
  <c r="I46" i="27" s="1"/>
  <c r="C47" i="27"/>
  <c r="C47" i="20"/>
  <c r="I47" i="27" s="1"/>
  <c r="C48" i="27"/>
  <c r="C48" i="20"/>
  <c r="I48" i="27" s="1"/>
  <c r="C49" i="27"/>
  <c r="C49" i="20"/>
  <c r="I49" i="27" s="1"/>
  <c r="C50" i="27"/>
  <c r="C50" i="20"/>
  <c r="I50" i="27" s="1"/>
  <c r="C51" i="27"/>
  <c r="C51" i="20"/>
  <c r="I51" i="27" s="1"/>
  <c r="C52" i="27"/>
  <c r="C52" i="20"/>
  <c r="I52" i="27" s="1"/>
  <c r="C53" i="27"/>
  <c r="C53" i="20"/>
  <c r="I53" i="27" s="1"/>
  <c r="C54" i="27"/>
  <c r="C54" i="20"/>
  <c r="I54" i="27" s="1"/>
  <c r="C55" i="27"/>
  <c r="C55" i="20"/>
  <c r="I55" i="27" s="1"/>
  <c r="H170" i="10"/>
  <c r="G160" i="27"/>
  <c r="G176" i="27" s="1"/>
  <c r="N176" i="27" s="1"/>
  <c r="N177" i="27" s="1"/>
  <c r="V13" i="10"/>
  <c r="S13" i="10"/>
  <c r="P13" i="10"/>
  <c r="J54" i="10"/>
  <c r="O78" i="3"/>
  <c r="G44" i="10"/>
  <c r="F44" i="27" s="1"/>
  <c r="K44" i="10"/>
  <c r="G43" i="10"/>
  <c r="F43" i="27" s="1"/>
  <c r="K43" i="10"/>
  <c r="AA172" i="10"/>
  <c r="D197" i="27" s="1"/>
  <c r="AF172" i="10"/>
  <c r="D202" i="27" s="1"/>
  <c r="AH175" i="10"/>
  <c r="AA175" i="10"/>
  <c r="AA176" i="10"/>
  <c r="AB175" i="10"/>
  <c r="AC175" i="10"/>
  <c r="G42" i="10"/>
  <c r="F42" i="27" s="1"/>
  <c r="K42" i="10"/>
  <c r="J68" i="10"/>
  <c r="J13" i="10"/>
  <c r="G13" i="10" s="1"/>
  <c r="F13" i="27" s="1"/>
  <c r="Z175" i="10"/>
  <c r="AD172" i="10"/>
  <c r="AE172" i="10"/>
  <c r="AF176" i="10"/>
  <c r="AG172" i="10"/>
  <c r="AB172" i="10"/>
  <c r="AC172" i="10"/>
  <c r="C78" i="17"/>
  <c r="D78" i="17"/>
  <c r="E78" i="17"/>
  <c r="F78" i="17"/>
  <c r="G78" i="17"/>
  <c r="H78" i="17"/>
  <c r="I78" i="17"/>
  <c r="J78" i="17"/>
  <c r="K78" i="17"/>
  <c r="L78" i="17"/>
  <c r="M78" i="17"/>
  <c r="N78" i="17"/>
  <c r="O78" i="17"/>
  <c r="P78" i="17"/>
  <c r="C78" i="16"/>
  <c r="D78" i="16"/>
  <c r="E78" i="16"/>
  <c r="F78" i="16"/>
  <c r="G78" i="16"/>
  <c r="H78" i="16"/>
  <c r="I78" i="16"/>
  <c r="J78" i="16"/>
  <c r="K78" i="16"/>
  <c r="L78" i="16"/>
  <c r="M78" i="16"/>
  <c r="N78" i="16"/>
  <c r="O78" i="16"/>
  <c r="P78" i="16"/>
  <c r="C78" i="15"/>
  <c r="D78" i="15"/>
  <c r="E78" i="15"/>
  <c r="F78" i="15"/>
  <c r="G78" i="15"/>
  <c r="H78" i="15"/>
  <c r="I78" i="15"/>
  <c r="J78" i="15"/>
  <c r="K78" i="15"/>
  <c r="L78" i="15"/>
  <c r="M78" i="15"/>
  <c r="N78" i="15"/>
  <c r="O78" i="15"/>
  <c r="P78" i="15"/>
  <c r="C78" i="13"/>
  <c r="D78" i="13"/>
  <c r="E78" i="13"/>
  <c r="F78" i="13"/>
  <c r="G78" i="13"/>
  <c r="H78" i="13"/>
  <c r="I78" i="13"/>
  <c r="J78" i="13"/>
  <c r="K78" i="13"/>
  <c r="L78" i="13"/>
  <c r="M78" i="13"/>
  <c r="N78" i="13"/>
  <c r="O78" i="13"/>
  <c r="P78" i="13"/>
  <c r="C4" i="3"/>
  <c r="C3" i="3"/>
  <c r="W16" i="10"/>
  <c r="Q18" i="10"/>
  <c r="Q45" i="10"/>
  <c r="W45" i="10"/>
  <c r="T43" i="10"/>
  <c r="W43" i="10"/>
  <c r="T44" i="10"/>
  <c r="W44" i="10"/>
  <c r="K45" i="10"/>
  <c r="N45" i="10"/>
  <c r="T45" i="10"/>
  <c r="K46" i="10"/>
  <c r="N46" i="10"/>
  <c r="Q46" i="10"/>
  <c r="T46" i="10"/>
  <c r="W46" i="10"/>
  <c r="K47" i="10"/>
  <c r="N47" i="10"/>
  <c r="Q47" i="10"/>
  <c r="T47" i="10"/>
  <c r="W47" i="10"/>
  <c r="K48" i="10"/>
  <c r="N48" i="10"/>
  <c r="Q48" i="10"/>
  <c r="T48" i="10"/>
  <c r="W48" i="10"/>
  <c r="K49" i="10"/>
  <c r="N49" i="10"/>
  <c r="Q49" i="10"/>
  <c r="T49" i="10"/>
  <c r="W49" i="10"/>
  <c r="K50" i="10"/>
  <c r="N50" i="10"/>
  <c r="Q50" i="10"/>
  <c r="T50" i="10"/>
  <c r="W50" i="10"/>
  <c r="K51" i="10"/>
  <c r="N51" i="10"/>
  <c r="Q51" i="10"/>
  <c r="T51" i="10"/>
  <c r="W51" i="10"/>
  <c r="K14" i="10"/>
  <c r="N14" i="10"/>
  <c r="Q14" i="10"/>
  <c r="T14" i="10"/>
  <c r="W14" i="10"/>
  <c r="N15" i="10"/>
  <c r="Q15" i="10"/>
  <c r="T15" i="10"/>
  <c r="W15" i="10"/>
  <c r="N16" i="10"/>
  <c r="Q16" i="10"/>
  <c r="T16" i="10"/>
  <c r="N17" i="10"/>
  <c r="Q17" i="10"/>
  <c r="T17" i="10"/>
  <c r="W17" i="10"/>
  <c r="N18" i="10"/>
  <c r="T18" i="10"/>
  <c r="W18" i="10"/>
  <c r="N19" i="10"/>
  <c r="Q19" i="10"/>
  <c r="T19" i="10"/>
  <c r="W19" i="10"/>
  <c r="K20" i="10"/>
  <c r="N20" i="10"/>
  <c r="Q20" i="10"/>
  <c r="T20" i="10"/>
  <c r="W20" i="10"/>
  <c r="K21" i="10"/>
  <c r="N21" i="10"/>
  <c r="Q21" i="10"/>
  <c r="T21" i="10"/>
  <c r="W21" i="10"/>
  <c r="K22" i="10"/>
  <c r="N22" i="10"/>
  <c r="Q22" i="10"/>
  <c r="T22" i="10"/>
  <c r="W22" i="10"/>
  <c r="G45" i="10"/>
  <c r="F45" i="27" s="1"/>
  <c r="H45" i="10"/>
  <c r="G45" i="27" s="1"/>
  <c r="G46" i="10"/>
  <c r="F46" i="27" s="1"/>
  <c r="H46" i="10"/>
  <c r="G46" i="27" s="1"/>
  <c r="G47" i="10"/>
  <c r="F47" i="27" s="1"/>
  <c r="H47" i="10"/>
  <c r="G47" i="27" s="1"/>
  <c r="G48" i="10"/>
  <c r="F48" i="27" s="1"/>
  <c r="H48" i="10"/>
  <c r="G48" i="27" s="1"/>
  <c r="G49" i="10"/>
  <c r="F49" i="27" s="1"/>
  <c r="H49" i="10"/>
  <c r="G49" i="27" s="1"/>
  <c r="G50" i="10"/>
  <c r="F50" i="27" s="1"/>
  <c r="H50" i="10"/>
  <c r="G50" i="27" s="1"/>
  <c r="G51" i="10"/>
  <c r="F51" i="27" s="1"/>
  <c r="H51" i="10"/>
  <c r="G51" i="27" s="1"/>
  <c r="G14" i="10"/>
  <c r="F14" i="27" s="1"/>
  <c r="H14" i="10"/>
  <c r="G14" i="27" s="1"/>
  <c r="G20" i="10"/>
  <c r="F20" i="27" s="1"/>
  <c r="H20" i="10"/>
  <c r="G20" i="27" s="1"/>
  <c r="G21" i="10"/>
  <c r="F21" i="27" s="1"/>
  <c r="H21" i="10"/>
  <c r="G21" i="27" s="1"/>
  <c r="G22" i="10"/>
  <c r="F22" i="27" s="1"/>
  <c r="H22" i="10"/>
  <c r="G22" i="27" s="1"/>
  <c r="Y39" i="10"/>
  <c r="AH170" i="10"/>
  <c r="Z170" i="10"/>
  <c r="Y170" i="10"/>
  <c r="AH151" i="10"/>
  <c r="Z151" i="10"/>
  <c r="Y151" i="10"/>
  <c r="AI151" i="10" s="1"/>
  <c r="AH136" i="10"/>
  <c r="Z136" i="10"/>
  <c r="Y136" i="10"/>
  <c r="AI136" i="10" s="1"/>
  <c r="AH117" i="10"/>
  <c r="Z117" i="10"/>
  <c r="Y117" i="10"/>
  <c r="AI117" i="10" s="1"/>
  <c r="AH97" i="10"/>
  <c r="Z97" i="10"/>
  <c r="AI97" i="10"/>
  <c r="AH77" i="10"/>
  <c r="Z77" i="10"/>
  <c r="Y77" i="10"/>
  <c r="AI77" i="10" s="1"/>
  <c r="AH68" i="10"/>
  <c r="Z68" i="10"/>
  <c r="Y68" i="10"/>
  <c r="AI68" i="10" s="1"/>
  <c r="AH39" i="10"/>
  <c r="Z39" i="10"/>
  <c r="AI39" i="10" s="1"/>
  <c r="G115" i="10"/>
  <c r="F121" i="27" s="1"/>
  <c r="G114" i="10"/>
  <c r="F120" i="27" s="1"/>
  <c r="F123" i="27" s="1"/>
  <c r="G117" i="10"/>
  <c r="W95" i="10"/>
  <c r="W81" i="10"/>
  <c r="W97" i="10" s="1"/>
  <c r="T95" i="10"/>
  <c r="T81" i="10"/>
  <c r="T97" i="10" s="1"/>
  <c r="Q95" i="10"/>
  <c r="Q81" i="10"/>
  <c r="Q97" i="10" s="1"/>
  <c r="N81" i="10"/>
  <c r="N95" i="10"/>
  <c r="K95" i="10"/>
  <c r="V68" i="10"/>
  <c r="W55" i="10"/>
  <c r="T55" i="10"/>
  <c r="Q55" i="10"/>
  <c r="N55" i="10"/>
  <c r="K55" i="10"/>
  <c r="H55" i="10"/>
  <c r="G55" i="27" s="1"/>
  <c r="G55" i="10"/>
  <c r="F55" i="27" s="1"/>
  <c r="W54" i="10"/>
  <c r="T54" i="10"/>
  <c r="Q54" i="10"/>
  <c r="N54" i="10"/>
  <c r="K54" i="10"/>
  <c r="H54" i="10"/>
  <c r="G54" i="27" s="1"/>
  <c r="G54" i="10"/>
  <c r="F54" i="27" s="1"/>
  <c r="W53" i="10"/>
  <c r="T53" i="10"/>
  <c r="Q53" i="10"/>
  <c r="N53" i="10"/>
  <c r="K53" i="10"/>
  <c r="H53" i="10"/>
  <c r="G53" i="27" s="1"/>
  <c r="G53" i="10"/>
  <c r="F53" i="27" s="1"/>
  <c r="W52" i="10"/>
  <c r="T52" i="10"/>
  <c r="Q52" i="10"/>
  <c r="N52" i="10"/>
  <c r="K52" i="10"/>
  <c r="H52" i="10"/>
  <c r="G52" i="27" s="1"/>
  <c r="G52" i="10"/>
  <c r="F52" i="27" s="1"/>
  <c r="W42" i="10"/>
  <c r="T42" i="10"/>
  <c r="G23" i="10"/>
  <c r="F23" i="27" s="1"/>
  <c r="G24" i="10"/>
  <c r="F24" i="27" s="1"/>
  <c r="G25" i="10"/>
  <c r="F25" i="27" s="1"/>
  <c r="F26" i="27"/>
  <c r="V39" i="10"/>
  <c r="W26" i="10"/>
  <c r="W25" i="10"/>
  <c r="W24" i="10"/>
  <c r="W23" i="10"/>
  <c r="W13" i="10"/>
  <c r="W39" i="10" s="1"/>
  <c r="S39" i="10"/>
  <c r="T26" i="10"/>
  <c r="T25" i="10"/>
  <c r="T24" i="10"/>
  <c r="T23" i="10"/>
  <c r="T13" i="10"/>
  <c r="T39" i="10" s="1"/>
  <c r="P39" i="10"/>
  <c r="Q26" i="10"/>
  <c r="Q25" i="10"/>
  <c r="Q24" i="10"/>
  <c r="Q23" i="10"/>
  <c r="Q13" i="10"/>
  <c r="Q39" i="10" s="1"/>
  <c r="M39" i="10"/>
  <c r="N26" i="10"/>
  <c r="N25" i="10"/>
  <c r="N24" i="10"/>
  <c r="N23" i="10"/>
  <c r="N13" i="10"/>
  <c r="N39" i="10" s="1"/>
  <c r="K23" i="10"/>
  <c r="H23" i="10" s="1"/>
  <c r="G23" i="27" s="1"/>
  <c r="K24" i="10"/>
  <c r="H24" i="10" s="1"/>
  <c r="G24" i="27" s="1"/>
  <c r="K25" i="10"/>
  <c r="H25" i="10" s="1"/>
  <c r="G25" i="27" s="1"/>
  <c r="K26" i="10"/>
  <c r="H26" i="10" s="1"/>
  <c r="G26" i="27" s="1"/>
  <c r="J194" i="10"/>
  <c r="AC25" i="18" l="1"/>
  <c r="AC176" i="10"/>
  <c r="D199" i="27"/>
  <c r="AB176" i="10"/>
  <c r="D198" i="27"/>
  <c r="AG176" i="10"/>
  <c r="D203" i="27"/>
  <c r="AE176" i="10"/>
  <c r="D201" i="27"/>
  <c r="AD176" i="10"/>
  <c r="D200" i="27"/>
  <c r="H66" i="10"/>
  <c r="G66" i="27" s="1"/>
  <c r="K66" i="20"/>
  <c r="N66" i="20"/>
  <c r="Q66" i="20"/>
  <c r="T66" i="20"/>
  <c r="W66" i="20"/>
  <c r="W37" i="20"/>
  <c r="T37" i="20"/>
  <c r="Q37" i="20"/>
  <c r="N37" i="20"/>
  <c r="K37" i="20"/>
  <c r="H37" i="20" s="1"/>
  <c r="M37" i="27" s="1"/>
  <c r="H37" i="10"/>
  <c r="G37" i="27" s="1"/>
  <c r="L184" i="27"/>
  <c r="H26" i="20"/>
  <c r="F68" i="27"/>
  <c r="H55" i="20"/>
  <c r="M55" i="27" s="1"/>
  <c r="H54" i="20"/>
  <c r="M54" i="27" s="1"/>
  <c r="H53" i="20"/>
  <c r="M53" i="27" s="1"/>
  <c r="H52" i="20"/>
  <c r="M52" i="27" s="1"/>
  <c r="H51" i="20"/>
  <c r="M51" i="27" s="1"/>
  <c r="H50" i="20"/>
  <c r="M50" i="27" s="1"/>
  <c r="H49" i="20"/>
  <c r="M49" i="27" s="1"/>
  <c r="H48" i="20"/>
  <c r="M48" i="27" s="1"/>
  <c r="H47" i="20"/>
  <c r="M47" i="27" s="1"/>
  <c r="H46" i="20"/>
  <c r="M46" i="27" s="1"/>
  <c r="H45" i="20"/>
  <c r="M45" i="27" s="1"/>
  <c r="H44" i="20"/>
  <c r="M44" i="27" s="1"/>
  <c r="H43" i="20"/>
  <c r="M43" i="27" s="1"/>
  <c r="W68" i="20"/>
  <c r="Q68" i="20"/>
  <c r="N68" i="20"/>
  <c r="K68" i="20"/>
  <c r="H42" i="20"/>
  <c r="T68" i="20"/>
  <c r="M26" i="27"/>
  <c r="H25" i="20"/>
  <c r="M25" i="27" s="1"/>
  <c r="H24" i="20"/>
  <c r="M24" i="27" s="1"/>
  <c r="H23" i="20"/>
  <c r="M23" i="27" s="1"/>
  <c r="H22" i="20"/>
  <c r="M22" i="27" s="1"/>
  <c r="H21" i="20"/>
  <c r="M21" i="27" s="1"/>
  <c r="H20" i="20"/>
  <c r="M20" i="27" s="1"/>
  <c r="H19" i="20"/>
  <c r="M19" i="27" s="1"/>
  <c r="H18" i="20"/>
  <c r="M18" i="27" s="1"/>
  <c r="H17" i="20"/>
  <c r="M17" i="27" s="1"/>
  <c r="H16" i="20"/>
  <c r="M16" i="27" s="1"/>
  <c r="H15" i="20"/>
  <c r="M15" i="27" s="1"/>
  <c r="H14" i="20"/>
  <c r="M14" i="27" s="1"/>
  <c r="W39" i="20"/>
  <c r="T39" i="20"/>
  <c r="Q39" i="20"/>
  <c r="K39" i="20"/>
  <c r="H13" i="20"/>
  <c r="N39" i="20"/>
  <c r="AC16" i="18"/>
  <c r="K68" i="10"/>
  <c r="N68" i="10"/>
  <c r="Q68" i="10"/>
  <c r="T68" i="10"/>
  <c r="W68" i="10"/>
  <c r="G68" i="10"/>
  <c r="H95" i="10"/>
  <c r="G101" i="27" s="1"/>
  <c r="K97" i="10"/>
  <c r="N97" i="10"/>
  <c r="H81" i="10"/>
  <c r="Z172" i="10"/>
  <c r="N172" i="10"/>
  <c r="Q172" i="10"/>
  <c r="T172" i="10"/>
  <c r="W172" i="10"/>
  <c r="H44" i="10"/>
  <c r="G44" i="27" s="1"/>
  <c r="H42" i="10"/>
  <c r="G42" i="27" s="1"/>
  <c r="H43" i="10"/>
  <c r="G43" i="27" s="1"/>
  <c r="P78" i="3"/>
  <c r="N78" i="3"/>
  <c r="L78" i="3"/>
  <c r="M78" i="3"/>
  <c r="J78" i="3"/>
  <c r="K78" i="3"/>
  <c r="Y172" i="10"/>
  <c r="AH172" i="10"/>
  <c r="AI170" i="10"/>
  <c r="H115" i="10"/>
  <c r="G121" i="27" s="1"/>
  <c r="H114" i="10"/>
  <c r="G120" i="27" s="1"/>
  <c r="G123" i="27" s="1"/>
  <c r="N123" i="27" s="1"/>
  <c r="N124" i="27" s="1"/>
  <c r="H117" i="10"/>
  <c r="AJ77" i="10"/>
  <c r="AJ136" i="10"/>
  <c r="AJ151" i="10"/>
  <c r="AJ170" i="10"/>
  <c r="D78" i="3"/>
  <c r="E78" i="3"/>
  <c r="F78" i="3"/>
  <c r="G78" i="3"/>
  <c r="H78" i="3"/>
  <c r="I78" i="3"/>
  <c r="AC28" i="18" l="1"/>
  <c r="AC31" i="18" s="1"/>
  <c r="AH176" i="10"/>
  <c r="D204" i="27"/>
  <c r="Y176" i="10"/>
  <c r="D195" i="27"/>
  <c r="Z176" i="10"/>
  <c r="D196" i="27"/>
  <c r="H66" i="20"/>
  <c r="M66" i="27" s="1"/>
  <c r="W178" i="20"/>
  <c r="H97" i="10"/>
  <c r="AJ97" i="10" s="1"/>
  <c r="G87" i="27"/>
  <c r="G103" i="27" s="1"/>
  <c r="N103" i="27" s="1"/>
  <c r="N104" i="27" s="1"/>
  <c r="G68" i="27"/>
  <c r="N68" i="27" s="1"/>
  <c r="N69" i="27" s="1"/>
  <c r="H39" i="20"/>
  <c r="AJ39" i="20" s="1"/>
  <c r="M13" i="27"/>
  <c r="M39" i="27" s="1"/>
  <c r="T178" i="20"/>
  <c r="H68" i="20"/>
  <c r="M42" i="27"/>
  <c r="M68" i="27" s="1"/>
  <c r="K178" i="20"/>
  <c r="N178" i="20"/>
  <c r="Q178" i="20"/>
  <c r="C19" i="18"/>
  <c r="C10" i="18"/>
  <c r="C11" i="3"/>
  <c r="C45" i="3"/>
  <c r="C11" i="13"/>
  <c r="C45" i="13"/>
  <c r="C11" i="15"/>
  <c r="C45" i="15"/>
  <c r="C11" i="16"/>
  <c r="C45" i="16"/>
  <c r="C45" i="17"/>
  <c r="C11" i="17"/>
  <c r="H68" i="10"/>
  <c r="AJ68" i="10" s="1"/>
  <c r="K19" i="10"/>
  <c r="H19" i="10" s="1"/>
  <c r="G19" i="27" s="1"/>
  <c r="G19" i="10"/>
  <c r="F19" i="27" s="1"/>
  <c r="K18" i="10"/>
  <c r="H18" i="10" s="1"/>
  <c r="G18" i="27" s="1"/>
  <c r="G18" i="10"/>
  <c r="F18" i="27" s="1"/>
  <c r="K17" i="10"/>
  <c r="H17" i="10" s="1"/>
  <c r="G17" i="27" s="1"/>
  <c r="G17" i="10"/>
  <c r="F17" i="27" s="1"/>
  <c r="K16" i="10"/>
  <c r="H16" i="10" s="1"/>
  <c r="G16" i="27" s="1"/>
  <c r="G16" i="10"/>
  <c r="F16" i="27" s="1"/>
  <c r="K15" i="10"/>
  <c r="G15" i="10"/>
  <c r="F15" i="27" s="1"/>
  <c r="F39" i="27" s="1"/>
  <c r="AJ117" i="10"/>
  <c r="AI172" i="10"/>
  <c r="D206" i="27" l="1"/>
  <c r="M178" i="27"/>
  <c r="M181" i="27" s="1"/>
  <c r="H178" i="20"/>
  <c r="AJ68" i="20"/>
  <c r="G39" i="10"/>
  <c r="G176" i="10"/>
  <c r="F184" i="27" s="1"/>
  <c r="AI176" i="10"/>
  <c r="H15" i="10"/>
  <c r="G15" i="27" s="1"/>
  <c r="J39" i="10"/>
  <c r="C78" i="3"/>
  <c r="AJ178" i="20" l="1"/>
  <c r="H181" i="20"/>
  <c r="AJ181" i="20" s="1"/>
  <c r="H179" i="10"/>
  <c r="G187" i="20" s="1"/>
  <c r="H189" i="20" s="1"/>
  <c r="M187" i="27" s="1"/>
  <c r="K13" i="10"/>
  <c r="G187" i="27" l="1"/>
  <c r="Y178" i="10"/>
  <c r="H13" i="10"/>
  <c r="K39" i="10"/>
  <c r="K172" i="10" s="1"/>
  <c r="H39" i="10" l="1"/>
  <c r="H172" i="10" s="1"/>
  <c r="G13" i="27"/>
  <c r="G39" i="27" s="1"/>
  <c r="L185" i="27"/>
  <c r="AJ172" i="10"/>
  <c r="AJ39" i="10"/>
  <c r="N39" i="27" l="1"/>
  <c r="N40" i="27" s="1"/>
  <c r="G181" i="27"/>
  <c r="Y188" i="20"/>
</calcChain>
</file>

<file path=xl/sharedStrings.xml><?xml version="1.0" encoding="utf-8"?>
<sst xmlns="http://schemas.openxmlformats.org/spreadsheetml/2006/main" count="1220" uniqueCount="235">
  <si>
    <t>1.</t>
  </si>
  <si>
    <t>2.</t>
  </si>
  <si>
    <t>3.</t>
  </si>
  <si>
    <t>4.</t>
  </si>
  <si>
    <t>5.</t>
  </si>
  <si>
    <t>6.</t>
  </si>
  <si>
    <t>7.</t>
  </si>
  <si>
    <t>8.</t>
  </si>
  <si>
    <t>DSA in EUR</t>
  </si>
  <si>
    <t>component 1</t>
  </si>
  <si>
    <t>component 2</t>
  </si>
  <si>
    <t>component 3</t>
  </si>
  <si>
    <t>component 4</t>
  </si>
  <si>
    <t>ad *</t>
  </si>
  <si>
    <t>machine x</t>
  </si>
  <si>
    <t xml:space="preserve"> </t>
  </si>
  <si>
    <t>Country</t>
  </si>
  <si>
    <t>Name employee</t>
  </si>
  <si>
    <t>tariff</t>
  </si>
  <si>
    <t>days</t>
  </si>
  <si>
    <t>Total</t>
  </si>
  <si>
    <t>Description</t>
  </si>
  <si>
    <t>Passage costs</t>
  </si>
  <si>
    <t>From - to (v.v.)</t>
  </si>
  <si>
    <t xml:space="preserve"> ticket type</t>
  </si>
  <si>
    <t>number of</t>
  </si>
  <si>
    <t>flights</t>
  </si>
  <si>
    <t>City</t>
  </si>
  <si>
    <t>Accommodation expenses</t>
  </si>
  <si>
    <t>demo (months)</t>
  </si>
  <si>
    <t>add cells if necessary</t>
  </si>
  <si>
    <t>TOTAL SUBSIDISABLE COSTS MACHINES/APPARATUS</t>
  </si>
  <si>
    <t>not subsidisable unless it concerns external costs</t>
  </si>
  <si>
    <t>Travel costs abroad</t>
  </si>
  <si>
    <t>Company name</t>
  </si>
  <si>
    <t>Expert name</t>
  </si>
  <si>
    <t>TOTAL NUMBER OF DAYS</t>
  </si>
  <si>
    <t>Depreciation term</t>
  </si>
  <si>
    <t>Lenght of</t>
  </si>
  <si>
    <t>see ad*</t>
  </si>
  <si>
    <t>(Cost) price</t>
  </si>
  <si>
    <t>economy</t>
  </si>
  <si>
    <t>module</t>
  </si>
  <si>
    <t>buildings (provided they are subject of demonstration):</t>
  </si>
  <si>
    <t>software:</t>
  </si>
  <si>
    <t>license:</t>
  </si>
  <si>
    <t>yes</t>
  </si>
  <si>
    <t>no</t>
  </si>
  <si>
    <t>demonstration project</t>
  </si>
  <si>
    <t>feasibility study</t>
  </si>
  <si>
    <t>investment preparation study</t>
  </si>
  <si>
    <t>Other expenses</t>
  </si>
  <si>
    <t>calendar days</t>
  </si>
  <si>
    <t>(attach quotations)</t>
  </si>
  <si>
    <t>Project title</t>
  </si>
  <si>
    <t>Project starting date</t>
  </si>
  <si>
    <t>Project end date</t>
  </si>
  <si>
    <t>Subsidy rate</t>
  </si>
  <si>
    <t>Basis for grant distribution among participants</t>
  </si>
  <si>
    <t>Total project cost</t>
  </si>
  <si>
    <t>(Amounts in EUR)</t>
  </si>
  <si>
    <t>Specification of hardware (based on cost price, externally acquired hardware based on invoice price):</t>
  </si>
  <si>
    <t>machines/equipment:</t>
  </si>
  <si>
    <t>raw or help materials:</t>
  </si>
  <si>
    <t>100% (assumed to be consumed or worthless after the demo, depreciation period is 0.5 or 1 if demo lasts 6 months or 1 year)</t>
  </si>
  <si>
    <t>Budget per year</t>
  </si>
  <si>
    <t>Year 1</t>
  </si>
  <si>
    <t>Year 2</t>
  </si>
  <si>
    <t>Year 3</t>
  </si>
  <si>
    <t>Year 4</t>
  </si>
  <si>
    <t>NAME 2</t>
  </si>
  <si>
    <t>NAME 3</t>
  </si>
  <si>
    <t>Type of country</t>
  </si>
  <si>
    <t>Subsidy max</t>
  </si>
  <si>
    <t/>
  </si>
  <si>
    <t>Subsidy (calculated)</t>
  </si>
  <si>
    <t>Subsidy (final)</t>
  </si>
  <si>
    <t>Subsidy (maximum)</t>
  </si>
  <si>
    <t>EXAMPLE: Specification of machinery/equipment costs based on depreciation costs during the project (applicable in demonstration project):</t>
  </si>
  <si>
    <t>In principle fixed depreciation terms are applied:</t>
  </si>
  <si>
    <t>Fragile states</t>
  </si>
  <si>
    <t>Other countries</t>
  </si>
  <si>
    <t>Budget total</t>
  </si>
  <si>
    <t>Inception phase</t>
  </si>
  <si>
    <t>ACTIVITIES IN THE NETHERLANDS</t>
  </si>
  <si>
    <t>ACTIVITIES ABROAD</t>
  </si>
  <si>
    <t>Activity 2: Studies</t>
  </si>
  <si>
    <t>Activity 3: Demonstration project</t>
  </si>
  <si>
    <t>Activity 4: Training / Knowledge transfer</t>
  </si>
  <si>
    <t>Activity 5: Communication</t>
  </si>
  <si>
    <t>Tariff (EUR)</t>
  </si>
  <si>
    <t>Select type of country from list</t>
  </si>
  <si>
    <t>Type of organisation</t>
  </si>
  <si>
    <t>Company</t>
  </si>
  <si>
    <t>NGO</t>
  </si>
  <si>
    <t>Knowledge institute</t>
  </si>
  <si>
    <t>Penvoerder = Company</t>
  </si>
  <si>
    <t>NAME 4</t>
  </si>
  <si>
    <t>NAME 5</t>
  </si>
  <si>
    <t>NAME 6</t>
  </si>
  <si>
    <t>NAME 7</t>
  </si>
  <si>
    <t>NAME 8</t>
  </si>
  <si>
    <t>NAME 9</t>
  </si>
  <si>
    <t>Check</t>
  </si>
  <si>
    <t>Applicant organisation 
+ subsidy rate</t>
  </si>
  <si>
    <t>Organisation participant A 
+ subsidy rate</t>
  </si>
  <si>
    <t>Organisation participant B 
+ subsidy rate</t>
  </si>
  <si>
    <t>Organisation participant C 
+ subsidy rate</t>
  </si>
  <si>
    <t>Organisation participant D 
+ subsidy rate</t>
  </si>
  <si>
    <t>Organisation participant E 
+ subsidy rate</t>
  </si>
  <si>
    <t>Organisation participant F 
+ subsidy rate</t>
  </si>
  <si>
    <t>Organisation participant G 
+ subsidy rate</t>
  </si>
  <si>
    <t>Organisation participant H 
+ subsidy rate</t>
  </si>
  <si>
    <t>Organisation participant I 
+ subsidy rate</t>
  </si>
  <si>
    <t>Time spent abroad</t>
  </si>
  <si>
    <t>Attachment 2A: Time spent per activity Inception fase</t>
  </si>
  <si>
    <t>Attachment 2B: Time spent per activity Year 1</t>
  </si>
  <si>
    <t>Attachment 2C: Time spent per activity Year 2</t>
  </si>
  <si>
    <t>Attachment 2D: Time spent per activity Year 3</t>
  </si>
  <si>
    <t>Attachment 2E: Time spent per activity Year 4</t>
  </si>
  <si>
    <t>subtotal (days abroad)</t>
  </si>
  <si>
    <t>Time spent in The Netherlands</t>
  </si>
  <si>
    <t>subtotal (days in The Netherlands)</t>
  </si>
  <si>
    <t>Attachment 2F: Time spent per activity Total</t>
  </si>
  <si>
    <t>The Netherlands</t>
  </si>
  <si>
    <t>Abroad</t>
  </si>
  <si>
    <t>TOTAL</t>
  </si>
  <si>
    <t>Costs (EUR)</t>
  </si>
  <si>
    <t>Number of Days</t>
  </si>
  <si>
    <t>Activity 1 : Projectcoordination &amp; Management as a percentage of total costs:</t>
  </si>
  <si>
    <t>NAME 1</t>
  </si>
  <si>
    <t>NAME 10</t>
  </si>
  <si>
    <t>NAME 11</t>
  </si>
  <si>
    <t>NAME 12</t>
  </si>
  <si>
    <t>NAME 13</t>
  </si>
  <si>
    <t>NAME 14</t>
  </si>
  <si>
    <t>NAME 15</t>
  </si>
  <si>
    <t>Trade organisation</t>
  </si>
  <si>
    <t>Penvoerder = Trade organisation</t>
  </si>
  <si>
    <t>Select type of activity</t>
  </si>
  <si>
    <t>2: Studies</t>
  </si>
  <si>
    <t>3: Demonstration project</t>
  </si>
  <si>
    <t>5: Communication</t>
  </si>
  <si>
    <t>Activity</t>
  </si>
  <si>
    <t>Subsidisable</t>
  </si>
  <si>
    <t>amount</t>
  </si>
  <si>
    <t>Gegevensblad</t>
  </si>
  <si>
    <t xml:space="preserve"> (attach specification of depreciation costs) see example</t>
  </si>
  <si>
    <t>Instruction</t>
  </si>
  <si>
    <t>Project costs</t>
  </si>
  <si>
    <t>Eligible costs</t>
  </si>
  <si>
    <t xml:space="preserve"> - 4 Passage costs: international travel costs  based on economy class. </t>
  </si>
  <si>
    <t>In general</t>
  </si>
  <si>
    <t xml:space="preserve"> -  Each cost item has to be logically attributed to a specific project partner.</t>
  </si>
  <si>
    <t xml:space="preserve"> -  Costs must be related directly to the project activities.</t>
  </si>
  <si>
    <t xml:space="preserve"> -  We only take costs made after the application date into account.</t>
  </si>
  <si>
    <t xml:space="preserve"> -  You cannot include profit margins in internal costs.</t>
  </si>
  <si>
    <t xml:space="preserve"> -  Costs must be reasonable according to local standards.</t>
  </si>
  <si>
    <t xml:space="preserve"> - If a company or trade organisation is the coordinator of the project, a maximum grant of 70% applies.</t>
  </si>
  <si>
    <t xml:space="preserve"> - Finance costs and paid interest rates.</t>
  </si>
  <si>
    <t xml:space="preserve"> - Inflation costs and costs caused by exchange rate fluctuations.</t>
  </si>
  <si>
    <t xml:space="preserve"> - Product development costs.</t>
  </si>
  <si>
    <t xml:space="preserve"> - Costs made for the registration of intellectual property rights.</t>
  </si>
  <si>
    <t>Should you have difficulties completing this form, please contact RVO at +31 (0) 088 042 42 42 or +31 (0)70 379 80 00 or IC@rvo.nl.</t>
  </si>
  <si>
    <t>Activity 1 : Project coordination &amp; Management</t>
  </si>
  <si>
    <t>1 : Project coordination &amp; Management</t>
  </si>
  <si>
    <t>4: Training/Knowledge transfer</t>
  </si>
  <si>
    <t xml:space="preserve"> -  Project management and coordination costs may be at most 20% of the total project costs.</t>
  </si>
  <si>
    <t xml:space="preserve"> -  Costs must be reasonable, logical and necessary to implement the project activities.</t>
  </si>
  <si>
    <t xml:space="preserve"> -  The minimum amount of subsidy you can request is €150,000.</t>
  </si>
  <si>
    <t xml:space="preserve"> -  Income generated through project activities must be deducted from the subsidy, such as through training and advice.</t>
  </si>
  <si>
    <t xml:space="preserve"> - 5 Accommodation costs: equals the number of days spent abroad times a standard rate maximised upto the Daily Subsistence Allowance Rates of the United Nations (https://icsc.un.org/Home/DailySubsistence)</t>
  </si>
  <si>
    <t xml:space="preserve"> - Costs for developing the project proposal and costs made before application date.</t>
  </si>
  <si>
    <t>Third-party costs</t>
  </si>
  <si>
    <t>Costs for machinery and materials</t>
  </si>
  <si>
    <t xml:space="preserve">    owners/directors of the partner and persons structurally contracted by the project partner (for more than one year). The tariff is based on a working day of 8 hours.</t>
  </si>
  <si>
    <t xml:space="preserve"> -  The maximum subsidy amount for projects in fragile states is €680,000. Companies and trade organisations may receive a maximum of 60% subsidy of the costs made; </t>
  </si>
  <si>
    <t xml:space="preserve"> - The maximum grant for projects in other countries is € 620,000. Companies and trade organisations may receive a maximum of 50% subsidy of the costs made;</t>
  </si>
  <si>
    <t xml:space="preserve">    NGOs and knowledge institutes may receive a maximum of 90% subsidy of the costs made.</t>
  </si>
  <si>
    <t xml:space="preserve"> - 1 &amp; 2 Time spent in the Netherlands/abroad: time spent by the project partner's staff multiplied by a tariff (no more than €700 per day); this tariff does not change during the implementation</t>
  </si>
  <si>
    <t xml:space="preserve">    of the project, but will be assessed based on the (local) standards. This tariff includes salary and indirect costs (for example, local travel). Employees on the payroll of the project partner,</t>
  </si>
  <si>
    <t xml:space="preserve"> - 3 Third-party costs: costs paid to third parties to implement part of the project activities (goods and services). This also applies to activities implemented by staff of related (mother/daughter/sister) </t>
  </si>
  <si>
    <t xml:space="preserve"> - 6 Travel costs abroad: interlocal costs outside the Netherlands. Costs within city boundaries are not eligible and are included in the tariffs.</t>
  </si>
  <si>
    <t xml:space="preserve"> - 7 Costs of machinery and materials. For hardware, only include depreciation costs. See tab Budget for a calculation tool. Modification costs may be included as well. Materials / inputs used up </t>
  </si>
  <si>
    <t xml:space="preserve"> - 8 other expenses: these costs may include transport costs, communication costs, reporting costst, costs for vaccinations, and visa costs. Only invoiced costs are eligible.</t>
  </si>
  <si>
    <t>Realisation total</t>
  </si>
  <si>
    <t>Realisation per year</t>
  </si>
  <si>
    <t>%</t>
  </si>
  <si>
    <t>Subsidy (budget limitation)</t>
  </si>
  <si>
    <t>Organisation</t>
  </si>
  <si>
    <t>Projectcosts</t>
  </si>
  <si>
    <t>NAME 16</t>
  </si>
  <si>
    <t>NAME 17</t>
  </si>
  <si>
    <t>NAME 18</t>
  </si>
  <si>
    <t>NAME 19</t>
  </si>
  <si>
    <t>NAME 20</t>
  </si>
  <si>
    <t>NAME 21</t>
  </si>
  <si>
    <t>NAME 22</t>
  </si>
  <si>
    <t>NAME 23</t>
  </si>
  <si>
    <t>NAME 24</t>
  </si>
  <si>
    <t>NAME 25</t>
  </si>
  <si>
    <t>Budgeted vs</t>
  </si>
  <si>
    <t>realised subsidy</t>
  </si>
  <si>
    <t>-/- Project related revenue</t>
  </si>
  <si>
    <t>Total project costs (final)</t>
  </si>
  <si>
    <t xml:space="preserve">-/- </t>
  </si>
  <si>
    <t>Annex 6 Realisation vs Budget</t>
  </si>
  <si>
    <t>-/-</t>
  </si>
  <si>
    <t>Explanation when realised subsidy exceeds budgeted subsidy &gt;25%</t>
  </si>
  <si>
    <t xml:space="preserve">autofilled, but these can not be changed. The document calculates the total amounts automatically for you. </t>
  </si>
  <si>
    <t xml:space="preserve"> - Value Added Tax. However, for those project partners which are not liable for value added tax (VAT) for these activities, the total granted subsidy amount is based on the eligible subsidy costs including VAT that is</t>
  </si>
  <si>
    <t xml:space="preserve">    due to third parties. In case of costs you cannot reclaim through local tax return, you may include them in the budget as eligible costs, as these are then actual costs incurred.</t>
  </si>
  <si>
    <t xml:space="preserve">    companies not part of the Impact Cluster. Only invoiced costs are eligible.</t>
  </si>
  <si>
    <t xml:space="preserve">    within the project period are depreciated in full.</t>
  </si>
  <si>
    <t xml:space="preserve"> - Costs have to based on actual costs made. No lump sum costs are allowed.</t>
  </si>
  <si>
    <t xml:space="preserve"> - Tariffs per person remain unchanged during project implementation.</t>
  </si>
  <si>
    <t xml:space="preserve"> - The DSA rates remain unchanged during project implementation.</t>
  </si>
  <si>
    <t>raw materials or resources y</t>
  </si>
  <si>
    <t>raw or resources y</t>
  </si>
  <si>
    <t>Cost realisation (Financial report)</t>
  </si>
  <si>
    <t>Time spent in the Netherlands</t>
  </si>
  <si>
    <t>Total project costs</t>
  </si>
  <si>
    <t>OVERVIEW OF BUDGETED PROJECT COSTS &amp; SUBSIDY PER PARTNER</t>
  </si>
  <si>
    <t>OVERVIEW OF REALISED PROJECT COSTS &amp; SUBSIDY PER PARTNER</t>
  </si>
  <si>
    <t>Explanation when realisation exceeds budget by more than 25%</t>
  </si>
  <si>
    <r>
      <t>Explanation of project-related revenue</t>
    </r>
    <r>
      <rPr>
        <sz val="9"/>
        <rFont val="Verdana"/>
        <family val="2"/>
      </rPr>
      <t xml:space="preserve"> (if applicable)</t>
    </r>
  </si>
  <si>
    <t>Annex 5 Financial report</t>
  </si>
  <si>
    <t>5 years (20% per year)</t>
  </si>
  <si>
    <t>30 years (3.33% per year)</t>
  </si>
  <si>
    <t>3 years (33.33% per year)</t>
  </si>
  <si>
    <t>Annex 4 Budget calculation tool</t>
  </si>
  <si>
    <t>Non-eligible costs</t>
  </si>
  <si>
    <t xml:space="preserve"> - You must request any foreseen changes of more than 25% per budget item or partner upfront.
 - You must include revenues obtained directly from project activities. For example, revenues from providing training and advice. We will deduct these project-related revenues from the eligible costs.
 - Project partners liable for value-added tax (VAT) on these activities are granted their total subsidy amount without VAT. They can reclaim these VAT costs.
 - Project partners not liable for VAT on these activities are granted the total subsidy amount on eligible subsidy costs, including VAT to third parties. 
 - Partners that cannot reclaim certain taxes through local tax returns can include them as eligible costs. But, the total granted subsidy amount remains limited; it will not increase. 
</t>
  </si>
  <si>
    <t>Please only use the lightblue and blue cells in this document. The lightblue cells are empty and can be filled in. The blue cells (only in the financial report format) are autofilled, but can be overwritten. The white and yellow cells are also</t>
  </si>
  <si>
    <t>Impact Clusters - Project budget realisation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</si>
</sst>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21" x14ac:knownFonts="1">
    <font>
      <sz val="10"/>
      <name val="Arial"/>
    </font>
    <font>
      <sz val="11"/>
      <color theme="1"/>
      <name val="Calibri"/>
      <family val="2"/>
      <scheme val="minor"/>
    </font>
    <font>
      <sz val="11"/>
      <color theme="1"/>
      <name val="Calibri"/>
      <family val="2"/>
      <scheme val="minor"/>
    </font>
    <font>
      <b/>
      <sz val="9"/>
      <name val="Verdana"/>
      <family val="2"/>
    </font>
    <font>
      <sz val="9"/>
      <name val="Verdana"/>
      <family val="2"/>
    </font>
    <font>
      <sz val="9"/>
      <color indexed="10"/>
      <name val="Verdana"/>
      <family val="2"/>
    </font>
    <font>
      <i/>
      <sz val="9"/>
      <name val="Verdana"/>
      <family val="2"/>
    </font>
    <font>
      <sz val="10"/>
      <name val="Arial"/>
      <family val="2"/>
    </font>
    <font>
      <b/>
      <sz val="10"/>
      <name val="Arial"/>
      <family val="2"/>
    </font>
    <font>
      <sz val="10"/>
      <name val="Arial"/>
      <family val="2"/>
    </font>
    <font>
      <sz val="9"/>
      <color rgb="FFFF0000"/>
      <name val="Verdana"/>
      <family val="2"/>
    </font>
    <font>
      <sz val="8"/>
      <name val="Arial"/>
      <family val="2"/>
    </font>
    <font>
      <b/>
      <sz val="9"/>
      <color rgb="FFFF0000"/>
      <name val="Verdana"/>
      <family val="2"/>
    </font>
    <font>
      <b/>
      <sz val="9"/>
      <color theme="0"/>
      <name val="Verdana"/>
      <family val="2"/>
    </font>
    <font>
      <b/>
      <sz val="12"/>
      <name val="Arial"/>
      <family val="2"/>
    </font>
    <font>
      <sz val="12"/>
      <name val="Arial"/>
      <family val="2"/>
    </font>
    <font>
      <sz val="22"/>
      <name val="Verdana"/>
      <family val="2"/>
    </font>
    <font>
      <b/>
      <sz val="10"/>
      <name val="Verdana"/>
      <family val="2"/>
    </font>
    <font>
      <sz val="10"/>
      <name val="Verdana"/>
      <family val="2"/>
    </font>
    <font>
      <sz val="10"/>
      <color rgb="FFFF0000"/>
      <name val="Verdana"/>
      <family val="2"/>
    </font>
    <font>
      <b/>
      <sz val="22"/>
      <color rgb="FF007BC7"/>
      <name val="RijksoverheidSansHeadingTT"/>
      <family val="2"/>
    </font>
  </fonts>
  <fills count="1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3B"/>
        <bgColor indexed="64"/>
      </patternFill>
    </fill>
    <fill>
      <patternFill patternType="solid">
        <fgColor rgb="FFFFC0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theme="0"/>
        <bgColor indexed="64"/>
      </patternFill>
    </fill>
    <fill>
      <patternFill patternType="solid">
        <fgColor rgb="FF8FCAE7"/>
        <bgColor indexed="64"/>
      </patternFill>
    </fill>
    <fill>
      <patternFill patternType="solid">
        <fgColor rgb="FFFFFF99"/>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2" fillId="0" borderId="0"/>
    <xf numFmtId="0" fontId="7" fillId="0" borderId="0"/>
    <xf numFmtId="0" fontId="1" fillId="0" borderId="0"/>
    <xf numFmtId="9" fontId="9" fillId="0" borderId="0" applyFont="0" applyFill="0" applyBorder="0" applyAlignment="0" applyProtection="0"/>
    <xf numFmtId="9" fontId="7" fillId="0" borderId="0" applyFont="0" applyFill="0" applyBorder="0" applyAlignment="0" applyProtection="0"/>
  </cellStyleXfs>
  <cellXfs count="350">
    <xf numFmtId="0" fontId="0" fillId="0" borderId="0" xfId="0"/>
    <xf numFmtId="0" fontId="4" fillId="0" borderId="9" xfId="0" applyFont="1" applyBorder="1"/>
    <xf numFmtId="0" fontId="3" fillId="4" borderId="9" xfId="0" applyFont="1" applyFill="1" applyBorder="1"/>
    <xf numFmtId="0" fontId="3" fillId="5" borderId="9" xfId="0" applyFont="1" applyFill="1" applyBorder="1"/>
    <xf numFmtId="0" fontId="8" fillId="0" borderId="0" xfId="2" applyFont="1"/>
    <xf numFmtId="0" fontId="7" fillId="0" borderId="0" xfId="2"/>
    <xf numFmtId="0" fontId="7" fillId="0" borderId="0" xfId="2" applyFont="1"/>
    <xf numFmtId="0" fontId="4" fillId="0" borderId="0" xfId="2" applyFont="1"/>
    <xf numFmtId="4" fontId="4" fillId="0" borderId="0" xfId="2" applyNumberFormat="1" applyFont="1"/>
    <xf numFmtId="3" fontId="4" fillId="0" borderId="0" xfId="2" applyNumberFormat="1" applyFont="1" applyAlignment="1">
      <alignment horizontal="right"/>
    </xf>
    <xf numFmtId="3" fontId="4" fillId="0" borderId="0" xfId="2" applyNumberFormat="1" applyFont="1"/>
    <xf numFmtId="3" fontId="4" fillId="0" borderId="0" xfId="2" applyNumberFormat="1" applyFont="1" applyProtection="1">
      <protection locked="0"/>
    </xf>
    <xf numFmtId="0" fontId="4" fillId="0" borderId="0" xfId="2" applyFont="1" applyProtection="1">
      <protection locked="0"/>
    </xf>
    <xf numFmtId="0" fontId="3" fillId="0" borderId="0" xfId="2" applyFont="1"/>
    <xf numFmtId="0" fontId="3" fillId="0" borderId="0" xfId="2" applyFont="1" applyProtection="1">
      <protection locked="0"/>
    </xf>
    <xf numFmtId="9" fontId="7" fillId="0" borderId="0" xfId="4" applyFont="1"/>
    <xf numFmtId="0" fontId="4" fillId="0" borderId="9" xfId="0" applyFont="1" applyBorder="1" applyAlignment="1">
      <alignment horizontal="center"/>
    </xf>
    <xf numFmtId="0" fontId="3" fillId="4" borderId="9" xfId="0" applyFont="1" applyFill="1" applyBorder="1" applyAlignment="1">
      <alignment horizontal="center"/>
    </xf>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center"/>
    </xf>
    <xf numFmtId="0" fontId="3" fillId="0" borderId="0" xfId="0" applyFont="1" applyBorder="1"/>
    <xf numFmtId="0" fontId="4" fillId="0" borderId="0" xfId="0" applyFont="1" applyFill="1" applyBorder="1" applyAlignment="1">
      <alignment horizontal="left"/>
    </xf>
    <xf numFmtId="0" fontId="4" fillId="0" borderId="0" xfId="0" applyFont="1" applyFill="1" applyBorder="1"/>
    <xf numFmtId="0" fontId="3" fillId="0" borderId="9" xfId="0" applyFont="1" applyFill="1" applyBorder="1"/>
    <xf numFmtId="0" fontId="4" fillId="0" borderId="9" xfId="0" applyFont="1" applyFill="1" applyBorder="1" applyAlignment="1">
      <alignment horizontal="center"/>
    </xf>
    <xf numFmtId="0" fontId="3" fillId="0" borderId="9" xfId="0" applyFont="1" applyFill="1" applyBorder="1" applyAlignment="1">
      <alignment horizontal="center"/>
    </xf>
    <xf numFmtId="0" fontId="4" fillId="0" borderId="9" xfId="0" applyFont="1" applyFill="1" applyBorder="1"/>
    <xf numFmtId="0" fontId="3" fillId="9" borderId="9" xfId="0" applyFont="1" applyFill="1" applyBorder="1"/>
    <xf numFmtId="0" fontId="3" fillId="9" borderId="9" xfId="0" applyFont="1" applyFill="1" applyBorder="1" applyAlignment="1">
      <alignment horizontal="center"/>
    </xf>
    <xf numFmtId="0" fontId="3" fillId="0" borderId="0" xfId="0" applyFont="1" applyBorder="1" applyAlignment="1">
      <alignment horizontal="left"/>
    </xf>
    <xf numFmtId="0" fontId="3" fillId="11" borderId="9" xfId="0" applyFont="1" applyFill="1" applyBorder="1"/>
    <xf numFmtId="0" fontId="3" fillId="11" borderId="9" xfId="0" applyFont="1" applyFill="1" applyBorder="1" applyAlignment="1">
      <alignment horizontal="center"/>
    </xf>
    <xf numFmtId="0" fontId="12" fillId="0" borderId="9" xfId="0" applyFont="1" applyBorder="1" applyAlignment="1">
      <alignment horizontal="left"/>
    </xf>
    <xf numFmtId="0" fontId="3" fillId="7" borderId="11" xfId="0" applyFont="1" applyFill="1" applyBorder="1"/>
    <xf numFmtId="1" fontId="4" fillId="10" borderId="10" xfId="2" applyNumberFormat="1" applyFont="1" applyFill="1" applyBorder="1" applyProtection="1">
      <protection locked="0"/>
    </xf>
    <xf numFmtId="3" fontId="3" fillId="10" borderId="13" xfId="2" applyNumberFormat="1" applyFont="1" applyFill="1" applyBorder="1" applyProtection="1">
      <protection locked="0"/>
    </xf>
    <xf numFmtId="3" fontId="3" fillId="10" borderId="18" xfId="2" applyNumberFormat="1" applyFont="1" applyFill="1" applyBorder="1" applyProtection="1">
      <protection locked="0"/>
    </xf>
    <xf numFmtId="3" fontId="3" fillId="10" borderId="17" xfId="2" applyNumberFormat="1" applyFont="1" applyFill="1" applyBorder="1" applyProtection="1">
      <protection locked="0"/>
    </xf>
    <xf numFmtId="3" fontId="3" fillId="10" borderId="19" xfId="2" applyNumberFormat="1" applyFont="1" applyFill="1" applyBorder="1" applyProtection="1">
      <protection locked="0"/>
    </xf>
    <xf numFmtId="3" fontId="4" fillId="10" borderId="11" xfId="2" applyNumberFormat="1" applyFont="1" applyFill="1" applyBorder="1" applyProtection="1">
      <protection locked="0"/>
    </xf>
    <xf numFmtId="3" fontId="4" fillId="10" borderId="9" xfId="2" applyNumberFormat="1" applyFont="1" applyFill="1" applyBorder="1" applyProtection="1">
      <protection locked="0"/>
    </xf>
    <xf numFmtId="3" fontId="4" fillId="10" borderId="9" xfId="2" applyNumberFormat="1" applyFont="1" applyFill="1" applyBorder="1" applyAlignment="1" applyProtection="1">
      <alignment horizontal="right"/>
      <protection locked="0"/>
    </xf>
    <xf numFmtId="0" fontId="4" fillId="10" borderId="9" xfId="2" applyFont="1" applyFill="1" applyBorder="1" applyProtection="1">
      <protection locked="0"/>
    </xf>
    <xf numFmtId="3" fontId="4" fillId="10" borderId="4" xfId="2" applyNumberFormat="1" applyFont="1" applyFill="1" applyBorder="1" applyProtection="1">
      <protection locked="0"/>
    </xf>
    <xf numFmtId="0" fontId="3" fillId="7" borderId="11" xfId="0" applyFont="1" applyFill="1" applyBorder="1" applyAlignment="1">
      <alignment horizontal="center"/>
    </xf>
    <xf numFmtId="0" fontId="4" fillId="10" borderId="4" xfId="2" quotePrefix="1" applyFont="1" applyFill="1" applyBorder="1" applyAlignment="1" applyProtection="1">
      <alignment horizontal="left"/>
      <protection locked="0"/>
    </xf>
    <xf numFmtId="0" fontId="4" fillId="10" borderId="12" xfId="2" quotePrefix="1" applyFont="1" applyFill="1" applyBorder="1" applyAlignment="1" applyProtection="1">
      <alignment horizontal="left"/>
      <protection locked="0"/>
    </xf>
    <xf numFmtId="0" fontId="4" fillId="10" borderId="4" xfId="2" applyFont="1" applyFill="1" applyBorder="1" applyAlignment="1" applyProtection="1">
      <alignment horizontal="left"/>
      <protection locked="0"/>
    </xf>
    <xf numFmtId="0" fontId="7" fillId="10" borderId="5" xfId="2" applyFill="1" applyBorder="1" applyProtection="1">
      <protection locked="0"/>
    </xf>
    <xf numFmtId="0" fontId="4" fillId="10" borderId="12" xfId="2" applyFont="1" applyFill="1" applyBorder="1" applyAlignment="1" applyProtection="1">
      <alignment horizontal="left"/>
      <protection locked="0"/>
    </xf>
    <xf numFmtId="0" fontId="4" fillId="10" borderId="5" xfId="2" applyFont="1" applyFill="1" applyBorder="1" applyAlignment="1" applyProtection="1">
      <alignment horizontal="left"/>
      <protection locked="0"/>
    </xf>
    <xf numFmtId="0" fontId="4" fillId="10" borderId="4" xfId="2" applyFont="1" applyFill="1" applyBorder="1" applyAlignment="1" applyProtection="1">
      <protection locked="0"/>
    </xf>
    <xf numFmtId="0" fontId="4" fillId="10" borderId="12" xfId="2" applyFont="1" applyFill="1" applyBorder="1" applyAlignment="1" applyProtection="1">
      <protection locked="0"/>
    </xf>
    <xf numFmtId="0" fontId="4" fillId="10" borderId="5" xfId="2" applyFont="1" applyFill="1" applyBorder="1" applyAlignment="1" applyProtection="1">
      <protection locked="0"/>
    </xf>
    <xf numFmtId="0" fontId="4" fillId="0" borderId="0" xfId="0" applyFont="1" applyAlignment="1"/>
    <xf numFmtId="0" fontId="4" fillId="0" borderId="0" xfId="2" applyFont="1" applyAlignment="1"/>
    <xf numFmtId="0" fontId="4" fillId="0" borderId="0" xfId="2" applyFont="1" applyAlignment="1" applyProtection="1">
      <protection locked="0"/>
    </xf>
    <xf numFmtId="0" fontId="4" fillId="6" borderId="4" xfId="2" applyFont="1" applyFill="1" applyBorder="1" applyAlignment="1" applyProtection="1">
      <protection locked="0"/>
    </xf>
    <xf numFmtId="0" fontId="4" fillId="0" borderId="4" xfId="2" applyFont="1" applyBorder="1" applyAlignment="1">
      <alignment horizontal="right"/>
    </xf>
    <xf numFmtId="0" fontId="0" fillId="6" borderId="12" xfId="0" applyFill="1" applyBorder="1" applyAlignment="1"/>
    <xf numFmtId="0" fontId="0" fillId="6" borderId="5" xfId="0" applyFill="1" applyBorder="1" applyAlignment="1"/>
    <xf numFmtId="14" fontId="4" fillId="10" borderId="4" xfId="2" applyNumberFormat="1" applyFont="1" applyFill="1" applyBorder="1" applyAlignment="1" applyProtection="1">
      <alignment horizontal="left"/>
      <protection locked="0"/>
    </xf>
    <xf numFmtId="0" fontId="4" fillId="10" borderId="2" xfId="2" applyFont="1" applyFill="1" applyBorder="1" applyAlignment="1" applyProtection="1">
      <alignment horizontal="left"/>
      <protection locked="0"/>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indent="2"/>
    </xf>
    <xf numFmtId="0" fontId="3" fillId="0" borderId="0" xfId="0" applyFont="1" applyAlignment="1">
      <alignment vertical="top"/>
    </xf>
    <xf numFmtId="0" fontId="3" fillId="0" borderId="0" xfId="0" applyFont="1"/>
    <xf numFmtId="0" fontId="4" fillId="0" borderId="0" xfId="0" applyFont="1"/>
    <xf numFmtId="0" fontId="4" fillId="0" borderId="0" xfId="0" applyFont="1" applyAlignment="1">
      <alignment horizontal="left"/>
    </xf>
    <xf numFmtId="0" fontId="4" fillId="0" borderId="0" xfId="0" applyFont="1" applyAlignment="1">
      <alignment horizontal="left" wrapText="1"/>
    </xf>
    <xf numFmtId="0" fontId="16" fillId="0" borderId="0" xfId="0" applyFont="1" applyAlignment="1">
      <alignment horizontal="left"/>
    </xf>
    <xf numFmtId="0" fontId="4" fillId="0" borderId="0" xfId="0" applyFont="1" applyAlignment="1">
      <alignment horizontal="left" vertical="center" wrapText="1" indent="2"/>
    </xf>
    <xf numFmtId="0" fontId="0" fillId="0" borderId="20" xfId="0" applyBorder="1"/>
    <xf numFmtId="0" fontId="0" fillId="0" borderId="21" xfId="0" applyBorder="1"/>
    <xf numFmtId="0" fontId="0" fillId="0" borderId="22" xfId="0" applyBorder="1"/>
    <xf numFmtId="0" fontId="8" fillId="0" borderId="23" xfId="0" applyFont="1" applyBorder="1"/>
    <xf numFmtId="0" fontId="8" fillId="0" borderId="24" xfId="0" applyFont="1" applyBorder="1"/>
    <xf numFmtId="0" fontId="7" fillId="0" borderId="24" xfId="0" applyFont="1" applyBorder="1"/>
    <xf numFmtId="0" fontId="0" fillId="0" borderId="25" xfId="0" applyBorder="1"/>
    <xf numFmtId="0" fontId="7" fillId="0" borderId="23" xfId="0" applyFont="1" applyBorder="1"/>
    <xf numFmtId="0" fontId="7" fillId="0" borderId="24" xfId="0" applyNumberFormat="1" applyFont="1" applyBorder="1"/>
    <xf numFmtId="0" fontId="0" fillId="0" borderId="23" xfId="0" applyBorder="1"/>
    <xf numFmtId="9" fontId="7" fillId="0" borderId="24" xfId="4" applyFont="1" applyBorder="1"/>
    <xf numFmtId="0" fontId="4" fillId="0" borderId="24" xfId="2" applyFont="1" applyBorder="1" applyProtection="1">
      <protection locked="0"/>
    </xf>
    <xf numFmtId="0" fontId="0" fillId="0" borderId="24" xfId="0" applyBorder="1"/>
    <xf numFmtId="3" fontId="4" fillId="0" borderId="24" xfId="2" applyNumberFormat="1" applyFont="1" applyBorder="1" applyProtection="1">
      <protection locked="0"/>
    </xf>
    <xf numFmtId="0" fontId="0" fillId="0" borderId="26" xfId="0" applyBorder="1"/>
    <xf numFmtId="0" fontId="0" fillId="0" borderId="27" xfId="0" applyBorder="1"/>
    <xf numFmtId="0" fontId="0" fillId="0" borderId="28" xfId="0" applyBorder="1"/>
    <xf numFmtId="0" fontId="8" fillId="0" borderId="23" xfId="0" applyFont="1" applyBorder="1" applyAlignment="1">
      <alignment vertical="top"/>
    </xf>
    <xf numFmtId="0" fontId="8" fillId="0" borderId="24" xfId="0" applyFont="1" applyBorder="1" applyAlignment="1">
      <alignment vertical="top"/>
    </xf>
    <xf numFmtId="0" fontId="7" fillId="0" borderId="24" xfId="0" applyFont="1" applyBorder="1" applyAlignment="1">
      <alignment vertical="top"/>
    </xf>
    <xf numFmtId="0" fontId="0" fillId="0" borderId="25" xfId="0" applyBorder="1" applyAlignment="1">
      <alignment vertical="top"/>
    </xf>
    <xf numFmtId="0" fontId="4" fillId="0" borderId="0" xfId="2" applyFont="1" applyProtection="1"/>
    <xf numFmtId="4" fontId="4" fillId="0" borderId="0" xfId="2" applyNumberFormat="1" applyFont="1" applyProtection="1"/>
    <xf numFmtId="3" fontId="4" fillId="0" borderId="0" xfId="2" applyNumberFormat="1" applyFont="1" applyAlignment="1" applyProtection="1">
      <alignment horizontal="right"/>
    </xf>
    <xf numFmtId="3" fontId="4" fillId="0" borderId="0" xfId="2" applyNumberFormat="1" applyFont="1" applyProtection="1"/>
    <xf numFmtId="0" fontId="3" fillId="0" borderId="0" xfId="2" applyFont="1" applyProtection="1"/>
    <xf numFmtId="0" fontId="4" fillId="0" borderId="4" xfId="2" applyFont="1" applyBorder="1" applyProtection="1"/>
    <xf numFmtId="3" fontId="4" fillId="0" borderId="0" xfId="2" applyNumberFormat="1" applyFont="1" applyFill="1" applyProtection="1"/>
    <xf numFmtId="3" fontId="3" fillId="2" borderId="1" xfId="2" applyNumberFormat="1" applyFont="1" applyFill="1" applyBorder="1" applyAlignment="1" applyProtection="1">
      <alignment horizontal="left" vertical="top"/>
    </xf>
    <xf numFmtId="0" fontId="4" fillId="0" borderId="3" xfId="2" applyFont="1" applyBorder="1" applyProtection="1"/>
    <xf numFmtId="3" fontId="3" fillId="2" borderId="0" xfId="2" applyNumberFormat="1" applyFont="1" applyFill="1" applyAlignment="1" applyProtection="1">
      <alignment horizontal="left" vertical="top" wrapText="1" shrinkToFit="1"/>
    </xf>
    <xf numFmtId="0" fontId="4" fillId="0" borderId="0" xfId="2" applyFont="1" applyBorder="1" applyProtection="1"/>
    <xf numFmtId="3" fontId="3" fillId="2" borderId="16" xfId="2" applyNumberFormat="1" applyFont="1" applyFill="1" applyBorder="1" applyAlignment="1" applyProtection="1">
      <alignment horizontal="left" vertical="top" wrapText="1" shrinkToFit="1"/>
    </xf>
    <xf numFmtId="3" fontId="4" fillId="0" borderId="14" xfId="2" applyNumberFormat="1" applyFont="1" applyBorder="1" applyProtection="1"/>
    <xf numFmtId="0" fontId="4" fillId="0" borderId="0" xfId="2" applyFont="1" applyAlignment="1" applyProtection="1">
      <alignment horizontal="center"/>
    </xf>
    <xf numFmtId="4" fontId="4" fillId="0" borderId="0" xfId="2" applyNumberFormat="1" applyFont="1" applyAlignment="1" applyProtection="1">
      <alignment horizontal="center"/>
    </xf>
    <xf numFmtId="3" fontId="4" fillId="0" borderId="0" xfId="2" quotePrefix="1" applyNumberFormat="1" applyFont="1" applyProtection="1"/>
    <xf numFmtId="0" fontId="4" fillId="0" borderId="0" xfId="2" quotePrefix="1" applyFont="1" applyAlignment="1" applyProtection="1">
      <alignment horizontal="left"/>
    </xf>
    <xf numFmtId="0" fontId="4" fillId="0" borderId="1" xfId="2" quotePrefix="1" applyFont="1" applyBorder="1" applyAlignment="1" applyProtection="1">
      <alignment horizontal="center"/>
    </xf>
    <xf numFmtId="0" fontId="4" fillId="0" borderId="1" xfId="2" applyFont="1" applyBorder="1" applyAlignment="1" applyProtection="1">
      <alignment horizontal="center"/>
    </xf>
    <xf numFmtId="4" fontId="4" fillId="0" borderId="1" xfId="2" applyNumberFormat="1" applyFont="1" applyBorder="1" applyAlignment="1" applyProtection="1">
      <alignment horizontal="center"/>
    </xf>
    <xf numFmtId="4" fontId="4" fillId="0" borderId="1" xfId="2" quotePrefix="1" applyNumberFormat="1" applyFont="1" applyBorder="1" applyAlignment="1" applyProtection="1">
      <alignment horizontal="center"/>
    </xf>
    <xf numFmtId="3" fontId="4" fillId="0" borderId="1" xfId="2" quotePrefix="1" applyNumberFormat="1" applyFont="1" applyBorder="1" applyAlignment="1" applyProtection="1">
      <alignment horizontal="right"/>
    </xf>
    <xf numFmtId="3" fontId="4" fillId="0" borderId="0" xfId="2" quotePrefix="1" applyNumberFormat="1" applyFont="1" applyBorder="1" applyAlignment="1" applyProtection="1">
      <alignment horizontal="right"/>
    </xf>
    <xf numFmtId="9" fontId="3" fillId="2" borderId="13" xfId="4" applyFont="1" applyFill="1" applyBorder="1" applyAlignment="1" applyProtection="1">
      <alignment horizontal="left"/>
    </xf>
    <xf numFmtId="9" fontId="3" fillId="2" borderId="18" xfId="4" applyFont="1" applyFill="1" applyBorder="1" applyAlignment="1" applyProtection="1">
      <alignment horizontal="left"/>
    </xf>
    <xf numFmtId="0" fontId="4" fillId="0" borderId="9" xfId="2" applyFont="1" applyBorder="1" applyAlignment="1" applyProtection="1">
      <alignment horizontal="left"/>
    </xf>
    <xf numFmtId="0" fontId="4" fillId="0" borderId="4" xfId="2" applyFont="1" applyBorder="1" applyAlignment="1" applyProtection="1">
      <alignment horizontal="left"/>
    </xf>
    <xf numFmtId="0" fontId="7" fillId="0" borderId="5" xfId="2" applyBorder="1" applyAlignment="1" applyProtection="1"/>
    <xf numFmtId="1" fontId="4" fillId="0" borderId="9" xfId="2" applyNumberFormat="1" applyFont="1" applyFill="1" applyBorder="1" applyProtection="1"/>
    <xf numFmtId="0" fontId="4" fillId="0" borderId="9" xfId="2" applyFont="1" applyBorder="1" applyProtection="1"/>
    <xf numFmtId="3" fontId="4" fillId="0" borderId="9" xfId="2" applyNumberFormat="1" applyFont="1" applyBorder="1" applyAlignment="1" applyProtection="1">
      <alignment horizontal="right"/>
    </xf>
    <xf numFmtId="3" fontId="4" fillId="0" borderId="0" xfId="2" applyNumberFormat="1" applyFont="1" applyBorder="1" applyAlignment="1" applyProtection="1">
      <alignment horizontal="right"/>
    </xf>
    <xf numFmtId="0" fontId="4" fillId="0" borderId="0" xfId="2" applyFont="1" applyAlignment="1" applyProtection="1">
      <alignment horizontal="left"/>
    </xf>
    <xf numFmtId="1" fontId="4" fillId="0" borderId="0" xfId="2" applyNumberFormat="1" applyFont="1" applyProtection="1"/>
    <xf numFmtId="0" fontId="4" fillId="0" borderId="1" xfId="2" applyFont="1" applyBorder="1" applyProtection="1"/>
    <xf numFmtId="3" fontId="4" fillId="0" borderId="1" xfId="2" applyNumberFormat="1" applyFont="1" applyBorder="1" applyAlignment="1" applyProtection="1">
      <alignment horizontal="right"/>
    </xf>
    <xf numFmtId="3" fontId="4" fillId="2" borderId="0" xfId="2" applyNumberFormat="1" applyFont="1" applyFill="1" applyProtection="1"/>
    <xf numFmtId="0" fontId="4" fillId="0" borderId="0" xfId="2" quotePrefix="1" applyFont="1" applyAlignment="1" applyProtection="1">
      <alignment horizontal="right"/>
    </xf>
    <xf numFmtId="3" fontId="4" fillId="2" borderId="9" xfId="2" applyNumberFormat="1" applyFont="1" applyFill="1" applyBorder="1" applyAlignment="1" applyProtection="1">
      <alignment horizontal="right"/>
    </xf>
    <xf numFmtId="3" fontId="4" fillId="0" borderId="9" xfId="2" applyNumberFormat="1" applyFont="1" applyBorder="1" applyProtection="1"/>
    <xf numFmtId="0" fontId="10" fillId="0" borderId="0" xfId="2" applyFont="1" applyProtection="1"/>
    <xf numFmtId="0" fontId="4" fillId="0" borderId="0" xfId="0" quotePrefix="1" applyFont="1" applyAlignment="1" applyProtection="1">
      <alignment horizontal="left"/>
    </xf>
    <xf numFmtId="1" fontId="4" fillId="0" borderId="1" xfId="2" quotePrefix="1" applyNumberFormat="1" applyFont="1" applyBorder="1" applyAlignment="1" applyProtection="1">
      <alignment horizontal="center"/>
    </xf>
    <xf numFmtId="3" fontId="4" fillId="2" borderId="1" xfId="2" applyNumberFormat="1" applyFont="1" applyFill="1" applyBorder="1" applyProtection="1"/>
    <xf numFmtId="0" fontId="4" fillId="0" borderId="0" xfId="0" applyFont="1" applyAlignment="1" applyProtection="1">
      <alignment horizontal="left"/>
    </xf>
    <xf numFmtId="0" fontId="10" fillId="0" borderId="1" xfId="2" applyFont="1" applyBorder="1" applyProtection="1"/>
    <xf numFmtId="4" fontId="4" fillId="0" borderId="1" xfId="2" applyNumberFormat="1" applyFont="1" applyBorder="1" applyProtection="1"/>
    <xf numFmtId="3" fontId="4" fillId="0" borderId="9" xfId="2" applyNumberFormat="1" applyFont="1" applyFill="1" applyBorder="1" applyAlignment="1" applyProtection="1">
      <alignment horizontal="right"/>
    </xf>
    <xf numFmtId="0" fontId="4" fillId="0" borderId="1" xfId="0" applyFont="1" applyBorder="1" applyAlignment="1" applyProtection="1">
      <alignment horizontal="center"/>
    </xf>
    <xf numFmtId="4" fontId="4" fillId="0" borderId="9" xfId="2" applyNumberFormat="1" applyFont="1" applyBorder="1" applyProtection="1"/>
    <xf numFmtId="0" fontId="4" fillId="0" borderId="9" xfId="2" applyFont="1" applyFill="1" applyBorder="1" applyProtection="1"/>
    <xf numFmtId="0" fontId="4" fillId="0" borderId="0" xfId="2" applyFont="1" applyAlignment="1" applyProtection="1">
      <alignment horizontal="right"/>
    </xf>
    <xf numFmtId="0" fontId="4" fillId="0" borderId="0" xfId="2" applyFont="1" applyBorder="1" applyAlignment="1" applyProtection="1">
      <alignment horizontal="center"/>
    </xf>
    <xf numFmtId="0" fontId="4" fillId="0" borderId="0" xfId="2" applyFont="1" applyBorder="1" applyAlignment="1" applyProtection="1">
      <alignment horizontal="left"/>
    </xf>
    <xf numFmtId="3" fontId="4" fillId="2" borderId="0" xfId="2" applyNumberFormat="1" applyFont="1" applyFill="1" applyBorder="1" applyProtection="1"/>
    <xf numFmtId="0" fontId="10" fillId="0" borderId="1" xfId="2" applyFont="1" applyBorder="1" applyAlignment="1" applyProtection="1">
      <alignment horizontal="left"/>
    </xf>
    <xf numFmtId="0" fontId="4" fillId="0" borderId="1" xfId="2" applyFont="1" applyBorder="1" applyAlignment="1" applyProtection="1">
      <alignment horizontal="left"/>
    </xf>
    <xf numFmtId="3" fontId="4" fillId="0" borderId="15" xfId="2" applyNumberFormat="1" applyFont="1" applyBorder="1" applyAlignment="1" applyProtection="1">
      <alignment horizontal="right"/>
    </xf>
    <xf numFmtId="3" fontId="4" fillId="2" borderId="15" xfId="2" applyNumberFormat="1" applyFont="1" applyFill="1" applyBorder="1" applyAlignment="1" applyProtection="1">
      <alignment horizontal="right"/>
    </xf>
    <xf numFmtId="3" fontId="4" fillId="0" borderId="15" xfId="2" applyNumberFormat="1" applyFont="1" applyBorder="1" applyProtection="1"/>
    <xf numFmtId="3" fontId="3" fillId="8" borderId="14" xfId="2" applyNumberFormat="1" applyFont="1" applyFill="1" applyBorder="1" applyProtection="1"/>
    <xf numFmtId="9" fontId="3" fillId="8" borderId="14" xfId="4" applyFont="1" applyFill="1" applyBorder="1" applyProtection="1"/>
    <xf numFmtId="3" fontId="4" fillId="2" borderId="11" xfId="2" applyNumberFormat="1" applyFont="1" applyFill="1" applyBorder="1" applyProtection="1"/>
    <xf numFmtId="0" fontId="4" fillId="0" borderId="0" xfId="2" applyFont="1" applyFill="1" applyProtection="1"/>
    <xf numFmtId="4" fontId="4" fillId="0" borderId="0" xfId="2" applyNumberFormat="1" applyFont="1" applyFill="1" applyProtection="1"/>
    <xf numFmtId="9" fontId="4" fillId="0" borderId="0" xfId="2" applyNumberFormat="1" applyFont="1" applyFill="1" applyAlignment="1" applyProtection="1">
      <alignment horizontal="right"/>
    </xf>
    <xf numFmtId="3" fontId="3" fillId="0" borderId="0" xfId="2" applyNumberFormat="1" applyFont="1" applyFill="1" applyProtection="1"/>
    <xf numFmtId="3" fontId="12" fillId="0" borderId="0" xfId="2" applyNumberFormat="1" applyFont="1" applyFill="1" applyProtection="1"/>
    <xf numFmtId="0" fontId="4" fillId="0" borderId="0" xfId="2" applyFont="1" applyAlignment="1" applyProtection="1"/>
    <xf numFmtId="1" fontId="4" fillId="0" borderId="0" xfId="2" applyNumberFormat="1" applyFont="1" applyAlignment="1" applyProtection="1">
      <alignment horizontal="right"/>
    </xf>
    <xf numFmtId="4" fontId="4" fillId="0" borderId="0" xfId="2" applyNumberFormat="1" applyFont="1" applyAlignment="1" applyProtection="1"/>
    <xf numFmtId="3" fontId="4" fillId="0" borderId="0" xfId="2" applyNumberFormat="1" applyFont="1" applyFill="1" applyAlignment="1" applyProtection="1"/>
    <xf numFmtId="3" fontId="4" fillId="0" borderId="0" xfId="2" applyNumberFormat="1" applyFont="1" applyAlignment="1" applyProtection="1"/>
    <xf numFmtId="0" fontId="6" fillId="0" borderId="0" xfId="2" applyFont="1" applyAlignment="1" applyProtection="1"/>
    <xf numFmtId="0" fontId="7" fillId="0" borderId="0" xfId="2" applyAlignment="1" applyProtection="1"/>
    <xf numFmtId="0" fontId="4" fillId="0" borderId="0" xfId="0" applyFont="1" applyAlignment="1" applyProtection="1"/>
    <xf numFmtId="0" fontId="12" fillId="0" borderId="0" xfId="0" applyFont="1" applyAlignment="1" applyProtection="1"/>
    <xf numFmtId="4" fontId="4" fillId="0" borderId="0" xfId="0" applyNumberFormat="1" applyFont="1" applyAlignment="1" applyProtection="1"/>
    <xf numFmtId="3" fontId="4" fillId="0" borderId="0" xfId="0" applyNumberFormat="1" applyFont="1" applyAlignment="1" applyProtection="1">
      <alignment horizontal="right"/>
    </xf>
    <xf numFmtId="3" fontId="4" fillId="0" borderId="0" xfId="0" applyNumberFormat="1" applyFont="1" applyAlignment="1" applyProtection="1"/>
    <xf numFmtId="0" fontId="5" fillId="0" borderId="0" xfId="0" applyFont="1" applyAlignment="1" applyProtection="1"/>
    <xf numFmtId="3" fontId="4" fillId="0" borderId="0" xfId="0" applyNumberFormat="1" applyFont="1" applyAlignment="1" applyProtection="1">
      <alignment horizontal="left"/>
    </xf>
    <xf numFmtId="0" fontId="4" fillId="0" borderId="0" xfId="0" applyFont="1" applyFill="1" applyBorder="1" applyAlignment="1" applyProtection="1"/>
    <xf numFmtId="3" fontId="4" fillId="0" borderId="0" xfId="0" applyNumberFormat="1" applyFont="1" applyFill="1" applyBorder="1" applyAlignment="1" applyProtection="1"/>
    <xf numFmtId="3" fontId="4" fillId="0" borderId="1" xfId="0" applyNumberFormat="1" applyFont="1" applyBorder="1" applyAlignment="1" applyProtection="1">
      <alignment horizontal="left"/>
    </xf>
    <xf numFmtId="0" fontId="4" fillId="12" borderId="4" xfId="0" applyFont="1" applyFill="1" applyBorder="1" applyAlignment="1" applyProtection="1"/>
    <xf numFmtId="0" fontId="4" fillId="12" borderId="12" xfId="0" applyFont="1" applyFill="1" applyBorder="1" applyAlignment="1" applyProtection="1"/>
    <xf numFmtId="0" fontId="4" fillId="12" borderId="5" xfId="0" applyFont="1" applyFill="1" applyBorder="1" applyAlignment="1" applyProtection="1"/>
    <xf numFmtId="3" fontId="4" fillId="12" borderId="4" xfId="0" applyNumberFormat="1" applyFont="1" applyFill="1" applyBorder="1" applyAlignment="1" applyProtection="1"/>
    <xf numFmtId="4" fontId="4" fillId="12" borderId="4" xfId="0" applyNumberFormat="1" applyFont="1" applyFill="1" applyBorder="1" applyAlignment="1" applyProtection="1"/>
    <xf numFmtId="0" fontId="4" fillId="12" borderId="12" xfId="0" applyFont="1" applyFill="1" applyBorder="1" applyAlignment="1" applyProtection="1">
      <alignment horizontal="center" vertical="center"/>
    </xf>
    <xf numFmtId="3" fontId="4" fillId="3" borderId="9" xfId="0" applyNumberFormat="1" applyFont="1" applyFill="1" applyBorder="1" applyAlignment="1" applyProtection="1"/>
    <xf numFmtId="0" fontId="4" fillId="0" borderId="0" xfId="0" applyFont="1" applyFill="1" applyBorder="1" applyAlignment="1" applyProtection="1">
      <alignment horizontal="center" vertical="center"/>
    </xf>
    <xf numFmtId="2" fontId="4" fillId="0" borderId="0" xfId="0" applyNumberFormat="1" applyFont="1" applyFill="1" applyBorder="1" applyAlignment="1" applyProtection="1">
      <alignment horizontal="center" vertical="center"/>
    </xf>
    <xf numFmtId="4" fontId="4" fillId="12" borderId="5" xfId="0" applyNumberFormat="1" applyFont="1" applyFill="1" applyBorder="1" applyAlignment="1" applyProtection="1"/>
    <xf numFmtId="3" fontId="4" fillId="12" borderId="4" xfId="0" applyNumberFormat="1" applyFont="1" applyFill="1" applyBorder="1" applyAlignment="1" applyProtection="1">
      <alignment horizontal="center" vertical="center"/>
    </xf>
    <xf numFmtId="2" fontId="4" fillId="3" borderId="4" xfId="0" applyNumberFormat="1" applyFont="1" applyFill="1" applyBorder="1" applyAlignment="1" applyProtection="1">
      <alignment horizontal="center" vertical="center"/>
    </xf>
    <xf numFmtId="0" fontId="4" fillId="12" borderId="3" xfId="0" applyFont="1" applyFill="1" applyBorder="1" applyAlignment="1" applyProtection="1"/>
    <xf numFmtId="0" fontId="4" fillId="12" borderId="1" xfId="0" applyFont="1" applyFill="1" applyBorder="1" applyAlignment="1" applyProtection="1"/>
    <xf numFmtId="0" fontId="4" fillId="12" borderId="7" xfId="0" applyFont="1" applyFill="1" applyBorder="1" applyAlignment="1" applyProtection="1"/>
    <xf numFmtId="3" fontId="4" fillId="12" borderId="3" xfId="0" applyNumberFormat="1" applyFont="1" applyFill="1" applyBorder="1" applyAlignment="1" applyProtection="1"/>
    <xf numFmtId="3" fontId="4" fillId="12" borderId="3" xfId="0" applyNumberFormat="1" applyFont="1" applyFill="1" applyBorder="1" applyAlignment="1" applyProtection="1">
      <alignment horizontal="center" vertical="center"/>
    </xf>
    <xf numFmtId="2" fontId="4" fillId="3" borderId="3" xfId="0" applyNumberFormat="1" applyFont="1" applyFill="1" applyBorder="1" applyAlignment="1" applyProtection="1">
      <alignment horizontal="center" vertical="center"/>
    </xf>
    <xf numFmtId="0" fontId="4" fillId="12" borderId="1" xfId="0" applyFont="1" applyFill="1" applyBorder="1" applyAlignment="1" applyProtection="1">
      <alignment horizontal="center" vertical="center"/>
    </xf>
    <xf numFmtId="0" fontId="6" fillId="0" borderId="0" xfId="0" applyFont="1" applyAlignment="1" applyProtection="1"/>
    <xf numFmtId="0" fontId="0" fillId="0" borderId="0" xfId="0" applyAlignment="1" applyProtection="1"/>
    <xf numFmtId="0" fontId="4" fillId="0" borderId="0" xfId="0" applyFont="1" applyAlignment="1" applyProtection="1">
      <alignment horizontal="left" vertical="top"/>
    </xf>
    <xf numFmtId="0" fontId="0" fillId="0" borderId="0" xfId="0" applyAlignment="1" applyProtection="1">
      <alignment horizontal="left" vertical="top"/>
    </xf>
    <xf numFmtId="9" fontId="4" fillId="0" borderId="0" xfId="0" applyNumberFormat="1" applyFont="1" applyAlignment="1" applyProtection="1">
      <alignment vertical="top"/>
    </xf>
    <xf numFmtId="0" fontId="0" fillId="0" borderId="0" xfId="0" applyAlignment="1" applyProtection="1">
      <alignment vertical="top"/>
    </xf>
    <xf numFmtId="0" fontId="0" fillId="10" borderId="8" xfId="0" applyFill="1" applyBorder="1" applyAlignment="1" applyProtection="1">
      <alignment horizontal="left"/>
      <protection locked="0"/>
    </xf>
    <xf numFmtId="0" fontId="0" fillId="10" borderId="6" xfId="0" applyFill="1" applyBorder="1" applyAlignment="1" applyProtection="1">
      <alignment horizontal="left"/>
      <protection locked="0"/>
    </xf>
    <xf numFmtId="0" fontId="0" fillId="10" borderId="12" xfId="0" applyFill="1" applyBorder="1" applyAlignment="1" applyProtection="1">
      <alignment horizontal="left"/>
      <protection locked="0"/>
    </xf>
    <xf numFmtId="0" fontId="0" fillId="10" borderId="5" xfId="0" applyFill="1" applyBorder="1" applyAlignment="1" applyProtection="1">
      <alignment horizontal="left"/>
      <protection locked="0"/>
    </xf>
    <xf numFmtId="14" fontId="0" fillId="10" borderId="12" xfId="0" applyNumberFormat="1" applyFill="1" applyBorder="1" applyAlignment="1" applyProtection="1">
      <alignment horizontal="left"/>
      <protection locked="0"/>
    </xf>
    <xf numFmtId="14" fontId="0" fillId="10" borderId="5" xfId="0" applyNumberFormat="1" applyFill="1" applyBorder="1" applyAlignment="1" applyProtection="1">
      <alignment horizontal="left"/>
      <protection locked="0"/>
    </xf>
    <xf numFmtId="0" fontId="3" fillId="10" borderId="13" xfId="2" applyFont="1" applyFill="1" applyBorder="1" applyProtection="1">
      <protection locked="0"/>
    </xf>
    <xf numFmtId="0" fontId="3" fillId="10" borderId="18" xfId="2" applyFont="1" applyFill="1" applyBorder="1" applyProtection="1">
      <protection locked="0"/>
    </xf>
    <xf numFmtId="0" fontId="3" fillId="10" borderId="17" xfId="2" applyFont="1" applyFill="1" applyBorder="1" applyProtection="1">
      <protection locked="0"/>
    </xf>
    <xf numFmtId="0" fontId="3" fillId="10" borderId="19" xfId="2" applyFont="1" applyFill="1" applyBorder="1" applyProtection="1">
      <protection locked="0"/>
    </xf>
    <xf numFmtId="0" fontId="14" fillId="0" borderId="0" xfId="0" applyFont="1" applyFill="1"/>
    <xf numFmtId="0" fontId="15" fillId="0" borderId="0" xfId="0" applyFont="1" applyFill="1"/>
    <xf numFmtId="0" fontId="4" fillId="0" borderId="4" xfId="2" applyFont="1" applyBorder="1" applyAlignment="1" applyProtection="1">
      <alignment horizontal="right"/>
    </xf>
    <xf numFmtId="0" fontId="4" fillId="6" borderId="4" xfId="2" applyFont="1" applyFill="1" applyBorder="1" applyAlignment="1" applyProtection="1"/>
    <xf numFmtId="0" fontId="0" fillId="6" borderId="12" xfId="0" applyFill="1" applyBorder="1" applyAlignment="1" applyProtection="1"/>
    <xf numFmtId="0" fontId="0" fillId="6" borderId="5" xfId="0" applyFill="1" applyBorder="1" applyAlignment="1" applyProtection="1"/>
    <xf numFmtId="0" fontId="4" fillId="0" borderId="9" xfId="2" applyFont="1" applyBorder="1" applyAlignment="1" applyProtection="1">
      <alignment horizontal="right"/>
    </xf>
    <xf numFmtId="0" fontId="4" fillId="0" borderId="0" xfId="0" applyFont="1" applyBorder="1" applyAlignment="1" applyProtection="1">
      <alignment horizontal="left"/>
    </xf>
    <xf numFmtId="0" fontId="4" fillId="0" borderId="0" xfId="0" applyFont="1" applyBorder="1" applyProtection="1"/>
    <xf numFmtId="0" fontId="4" fillId="0" borderId="0" xfId="0" applyFont="1" applyBorder="1" applyAlignment="1" applyProtection="1">
      <alignment horizontal="center"/>
    </xf>
    <xf numFmtId="0" fontId="4" fillId="0" borderId="9" xfId="0" applyFont="1" applyBorder="1" applyAlignment="1" applyProtection="1">
      <alignment horizontal="right"/>
    </xf>
    <xf numFmtId="0" fontId="4" fillId="0" borderId="10" xfId="0" applyFont="1" applyBorder="1" applyAlignment="1" applyProtection="1">
      <alignment horizontal="right"/>
    </xf>
    <xf numFmtId="0" fontId="4" fillId="0" borderId="0" xfId="0" applyFont="1" applyFill="1" applyBorder="1" applyAlignment="1" applyProtection="1">
      <alignment horizontal="left"/>
    </xf>
    <xf numFmtId="0" fontId="3" fillId="7" borderId="11" xfId="0" applyFont="1" applyFill="1" applyBorder="1" applyProtection="1"/>
    <xf numFmtId="0" fontId="3" fillId="7" borderId="11" xfId="0" applyFont="1" applyFill="1" applyBorder="1" applyAlignment="1" applyProtection="1">
      <alignment horizontal="center"/>
    </xf>
    <xf numFmtId="0" fontId="3" fillId="0" borderId="9" xfId="0" applyFont="1" applyFill="1" applyBorder="1" applyProtection="1"/>
    <xf numFmtId="0" fontId="4" fillId="0" borderId="9" xfId="0" applyFont="1" applyFill="1" applyBorder="1" applyAlignment="1" applyProtection="1">
      <alignment horizontal="center"/>
    </xf>
    <xf numFmtId="0" fontId="3" fillId="0" borderId="9" xfId="0" applyFont="1" applyFill="1" applyBorder="1" applyAlignment="1" applyProtection="1">
      <alignment horizontal="center"/>
    </xf>
    <xf numFmtId="0" fontId="4" fillId="0" borderId="9" xfId="0" applyFont="1" applyFill="1" applyBorder="1" applyProtection="1"/>
    <xf numFmtId="0" fontId="3" fillId="5" borderId="9" xfId="0" applyFont="1" applyFill="1" applyBorder="1" applyProtection="1"/>
    <xf numFmtId="0" fontId="12" fillId="0" borderId="9" xfId="0" applyFont="1" applyBorder="1" applyAlignment="1" applyProtection="1">
      <alignment horizontal="left"/>
    </xf>
    <xf numFmtId="0" fontId="4" fillId="0" borderId="9" xfId="0" applyFont="1" applyBorder="1" applyAlignment="1" applyProtection="1">
      <alignment horizontal="center"/>
    </xf>
    <xf numFmtId="0" fontId="4" fillId="0" borderId="9" xfId="0" applyFont="1" applyBorder="1" applyProtection="1"/>
    <xf numFmtId="0" fontId="3" fillId="4" borderId="9" xfId="0" applyFont="1" applyFill="1" applyBorder="1" applyProtection="1"/>
    <xf numFmtId="0" fontId="3" fillId="4" borderId="9" xfId="0" applyFont="1" applyFill="1" applyBorder="1" applyAlignment="1" applyProtection="1">
      <alignment horizontal="center"/>
    </xf>
    <xf numFmtId="0" fontId="3" fillId="9" borderId="9" xfId="0" applyFont="1" applyFill="1" applyBorder="1" applyProtection="1"/>
    <xf numFmtId="0" fontId="3" fillId="9" borderId="9" xfId="0" applyFont="1" applyFill="1" applyBorder="1" applyAlignment="1" applyProtection="1">
      <alignment horizontal="center"/>
    </xf>
    <xf numFmtId="0" fontId="3" fillId="0" borderId="0" xfId="0" applyFont="1" applyBorder="1" applyAlignment="1" applyProtection="1">
      <alignment horizontal="left"/>
    </xf>
    <xf numFmtId="0" fontId="3" fillId="11" borderId="9" xfId="0" applyFont="1" applyFill="1" applyBorder="1" applyProtection="1"/>
    <xf numFmtId="0" fontId="3" fillId="11" borderId="9" xfId="0" applyFont="1" applyFill="1" applyBorder="1" applyAlignment="1" applyProtection="1">
      <alignment horizontal="center"/>
    </xf>
    <xf numFmtId="0" fontId="4" fillId="10" borderId="9" xfId="0" applyFont="1" applyFill="1" applyBorder="1" applyAlignment="1" applyProtection="1">
      <alignment horizontal="center"/>
      <protection locked="0"/>
    </xf>
    <xf numFmtId="0" fontId="3" fillId="10" borderId="9" xfId="0" applyFont="1" applyFill="1" applyBorder="1" applyAlignment="1" applyProtection="1">
      <alignment horizontal="center"/>
      <protection locked="0"/>
    </xf>
    <xf numFmtId="0" fontId="4" fillId="10" borderId="9" xfId="0" applyFont="1" applyFill="1" applyBorder="1" applyProtection="1">
      <protection locked="0"/>
    </xf>
    <xf numFmtId="1" fontId="4" fillId="0" borderId="10" xfId="2" applyNumberFormat="1" applyFont="1" applyFill="1" applyBorder="1" applyProtection="1"/>
    <xf numFmtId="1" fontId="3" fillId="0" borderId="10" xfId="2" applyNumberFormat="1" applyFont="1" applyFill="1" applyBorder="1" applyProtection="1"/>
    <xf numFmtId="0" fontId="12" fillId="0" borderId="9" xfId="0" applyFont="1" applyFill="1" applyBorder="1" applyAlignment="1" applyProtection="1">
      <alignment horizontal="left"/>
    </xf>
    <xf numFmtId="0" fontId="4" fillId="0" borderId="0" xfId="0" applyFont="1" applyFill="1" applyBorder="1" applyProtection="1"/>
    <xf numFmtId="0" fontId="4" fillId="5" borderId="9" xfId="0" applyFont="1" applyFill="1" applyBorder="1" applyProtection="1"/>
    <xf numFmtId="0" fontId="3" fillId="0" borderId="9" xfId="0" applyFont="1" applyBorder="1" applyAlignment="1" applyProtection="1">
      <alignment horizontal="center"/>
    </xf>
    <xf numFmtId="0" fontId="3" fillId="0" borderId="0" xfId="0" applyFont="1" applyBorder="1" applyProtection="1"/>
    <xf numFmtId="0" fontId="3" fillId="0" borderId="9" xfId="0" applyFont="1" applyBorder="1" applyProtection="1"/>
    <xf numFmtId="0" fontId="4" fillId="0" borderId="4" xfId="0" applyFont="1" applyBorder="1" applyAlignment="1" applyProtection="1">
      <alignment horizontal="center"/>
    </xf>
    <xf numFmtId="0" fontId="4" fillId="0" borderId="12" xfId="0" applyFont="1" applyBorder="1" applyAlignment="1" applyProtection="1">
      <alignment horizontal="center"/>
    </xf>
    <xf numFmtId="0" fontId="4" fillId="0" borderId="12" xfId="0" applyFont="1" applyBorder="1" applyProtection="1"/>
    <xf numFmtId="0" fontId="3" fillId="0" borderId="12" xfId="0" applyFont="1" applyBorder="1" applyAlignment="1" applyProtection="1">
      <alignment horizontal="right"/>
    </xf>
    <xf numFmtId="164" fontId="3" fillId="0" borderId="14" xfId="4" applyNumberFormat="1" applyFont="1" applyBorder="1" applyAlignment="1" applyProtection="1">
      <alignment horizontal="center"/>
    </xf>
    <xf numFmtId="0" fontId="13" fillId="0" borderId="0" xfId="0" applyFont="1" applyBorder="1" applyProtection="1"/>
    <xf numFmtId="0" fontId="13" fillId="0" borderId="0" xfId="0" applyFont="1" applyBorder="1" applyAlignment="1" applyProtection="1">
      <alignment horizontal="right"/>
    </xf>
    <xf numFmtId="0" fontId="4" fillId="0" borderId="1" xfId="2" applyFont="1" applyBorder="1" applyAlignment="1" applyProtection="1">
      <alignment horizontal="right"/>
    </xf>
    <xf numFmtId="0" fontId="4" fillId="0" borderId="0" xfId="2" quotePrefix="1" applyFont="1" applyFill="1" applyAlignment="1" applyProtection="1">
      <alignment horizontal="right"/>
    </xf>
    <xf numFmtId="3" fontId="4" fillId="0" borderId="0" xfId="2" applyNumberFormat="1" applyFont="1" applyFill="1" applyAlignment="1" applyProtection="1">
      <alignment horizontal="right"/>
    </xf>
    <xf numFmtId="0" fontId="4" fillId="0" borderId="0" xfId="2" applyFont="1" applyFill="1"/>
    <xf numFmtId="0" fontId="4" fillId="0" borderId="5" xfId="2" applyFont="1" applyFill="1" applyBorder="1" applyProtection="1"/>
    <xf numFmtId="4" fontId="4" fillId="0" borderId="0" xfId="2" quotePrefix="1" applyNumberFormat="1" applyFont="1" applyBorder="1" applyAlignment="1" applyProtection="1">
      <alignment horizontal="center"/>
    </xf>
    <xf numFmtId="4" fontId="4" fillId="0" borderId="0" xfId="2" applyNumberFormat="1" applyFont="1" applyBorder="1" applyAlignment="1" applyProtection="1">
      <alignment horizontal="center"/>
    </xf>
    <xf numFmtId="4" fontId="4" fillId="0" borderId="5" xfId="2" applyNumberFormat="1" applyFont="1" applyFill="1" applyBorder="1" applyProtection="1"/>
    <xf numFmtId="4" fontId="4" fillId="0" borderId="12" xfId="2" applyNumberFormat="1" applyFont="1" applyFill="1" applyBorder="1" applyProtection="1"/>
    <xf numFmtId="0" fontId="3" fillId="0" borderId="0" xfId="2" applyFont="1" applyBorder="1" applyProtection="1"/>
    <xf numFmtId="3" fontId="3" fillId="0" borderId="9" xfId="2" applyNumberFormat="1" applyFont="1" applyFill="1" applyBorder="1" applyAlignment="1" applyProtection="1">
      <alignment horizontal="right"/>
    </xf>
    <xf numFmtId="3" fontId="17" fillId="2" borderId="0" xfId="2" applyNumberFormat="1" applyFont="1" applyFill="1" applyProtection="1"/>
    <xf numFmtId="3" fontId="18" fillId="2" borderId="0" xfId="2" applyNumberFormat="1" applyFont="1" applyFill="1" applyProtection="1"/>
    <xf numFmtId="3" fontId="17" fillId="2" borderId="9" xfId="2" applyNumberFormat="1" applyFont="1" applyFill="1" applyBorder="1" applyProtection="1"/>
    <xf numFmtId="0" fontId="17" fillId="0" borderId="0" xfId="2" applyFont="1" applyProtection="1"/>
    <xf numFmtId="3" fontId="17" fillId="10" borderId="9" xfId="2" applyNumberFormat="1" applyFont="1" applyFill="1" applyBorder="1" applyAlignment="1" applyProtection="1">
      <alignment horizontal="right"/>
      <protection locked="0"/>
    </xf>
    <xf numFmtId="3" fontId="17" fillId="0" borderId="9" xfId="2" applyNumberFormat="1" applyFont="1" applyBorder="1" applyProtection="1"/>
    <xf numFmtId="0" fontId="19" fillId="0" borderId="0" xfId="2" applyFont="1" applyProtection="1"/>
    <xf numFmtId="0" fontId="17" fillId="0" borderId="0" xfId="2" applyFont="1" applyProtection="1">
      <protection locked="0"/>
    </xf>
    <xf numFmtId="0" fontId="17" fillId="0" borderId="0" xfId="2" applyFont="1"/>
    <xf numFmtId="3" fontId="4" fillId="2" borderId="0" xfId="2" applyNumberFormat="1" applyFont="1" applyFill="1" applyBorder="1" applyAlignment="1" applyProtection="1">
      <alignment horizontal="right"/>
    </xf>
    <xf numFmtId="3" fontId="4" fillId="0" borderId="0" xfId="2" applyNumberFormat="1" applyFont="1" applyBorder="1" applyProtection="1"/>
    <xf numFmtId="0" fontId="4" fillId="0" borderId="0" xfId="2" quotePrefix="1" applyFont="1" applyProtection="1"/>
    <xf numFmtId="0" fontId="3" fillId="0" borderId="0" xfId="2" applyFont="1" applyAlignment="1" applyProtection="1">
      <alignment horizontal="center"/>
    </xf>
    <xf numFmtId="0" fontId="3" fillId="0" borderId="0" xfId="2" applyFont="1" applyBorder="1" applyAlignment="1" applyProtection="1">
      <alignment horizontal="center"/>
    </xf>
    <xf numFmtId="9" fontId="4" fillId="0" borderId="9" xfId="4" applyFont="1" applyBorder="1" applyAlignment="1" applyProtection="1">
      <alignment horizontal="right"/>
    </xf>
    <xf numFmtId="9" fontId="3" fillId="0" borderId="9" xfId="4" applyFont="1" applyBorder="1" applyAlignment="1" applyProtection="1">
      <alignment horizontal="right"/>
    </xf>
    <xf numFmtId="9" fontId="4" fillId="0" borderId="0" xfId="4" applyFont="1" applyAlignment="1" applyProtection="1">
      <alignment horizontal="right"/>
    </xf>
    <xf numFmtId="3" fontId="4" fillId="0" borderId="5" xfId="2" applyNumberFormat="1" applyFont="1" applyFill="1" applyBorder="1" applyAlignment="1" applyProtection="1">
      <alignment horizontal="right"/>
    </xf>
    <xf numFmtId="4" fontId="4" fillId="0" borderId="0" xfId="2" applyNumberFormat="1" applyFont="1" applyBorder="1" applyProtection="1"/>
    <xf numFmtId="0" fontId="4" fillId="0" borderId="0" xfId="0" quotePrefix="1" applyFont="1" applyAlignment="1">
      <alignment horizontal="left" vertical="center" indent="2"/>
    </xf>
    <xf numFmtId="0" fontId="6" fillId="13" borderId="0" xfId="0" applyFont="1" applyFill="1"/>
    <xf numFmtId="0" fontId="4" fillId="13" borderId="0" xfId="0" applyFont="1" applyFill="1" applyAlignment="1">
      <alignment horizontal="left" vertical="center" indent="2"/>
    </xf>
    <xf numFmtId="0" fontId="4" fillId="13" borderId="0" xfId="0" applyFont="1" applyFill="1"/>
    <xf numFmtId="41" fontId="4" fillId="12" borderId="5" xfId="0" applyNumberFormat="1" applyFont="1" applyFill="1" applyBorder="1" applyAlignment="1" applyProtection="1"/>
    <xf numFmtId="41" fontId="4" fillId="12" borderId="4" xfId="0" applyNumberFormat="1" applyFont="1" applyFill="1" applyBorder="1" applyAlignment="1" applyProtection="1"/>
    <xf numFmtId="41" fontId="4" fillId="12" borderId="12" xfId="0" applyNumberFormat="1" applyFont="1" applyFill="1" applyBorder="1" applyAlignment="1" applyProtection="1">
      <alignment horizontal="center" vertical="center"/>
    </xf>
    <xf numFmtId="41" fontId="4" fillId="3" borderId="9" xfId="0" applyNumberFormat="1" applyFont="1" applyFill="1" applyBorder="1" applyAlignment="1" applyProtection="1"/>
    <xf numFmtId="0" fontId="20" fillId="0" borderId="0" xfId="0" applyFont="1" applyAlignment="1">
      <alignment horizontal="left"/>
    </xf>
    <xf numFmtId="0" fontId="4" fillId="0" borderId="2" xfId="2" applyFont="1" applyFill="1" applyBorder="1" applyAlignment="1" applyProtection="1">
      <alignment horizontal="left"/>
    </xf>
    <xf numFmtId="0" fontId="0" fillId="0" borderId="8" xfId="0" applyFill="1" applyBorder="1" applyAlignment="1" applyProtection="1">
      <alignment horizontal="left"/>
    </xf>
    <xf numFmtId="0" fontId="0" fillId="0" borderId="6" xfId="0" applyFill="1" applyBorder="1" applyAlignment="1" applyProtection="1">
      <alignment horizontal="left"/>
    </xf>
    <xf numFmtId="0" fontId="0" fillId="0" borderId="12" xfId="0" applyFill="1" applyBorder="1" applyAlignment="1" applyProtection="1">
      <alignment horizontal="left"/>
    </xf>
    <xf numFmtId="0" fontId="0" fillId="0" borderId="5" xfId="0" applyFill="1" applyBorder="1" applyAlignment="1" applyProtection="1">
      <alignment horizontal="left"/>
    </xf>
    <xf numFmtId="14" fontId="4" fillId="0" borderId="2" xfId="2" applyNumberFormat="1" applyFont="1" applyFill="1" applyBorder="1" applyAlignment="1" applyProtection="1">
      <alignment horizontal="left"/>
    </xf>
    <xf numFmtId="14" fontId="0" fillId="0" borderId="12" xfId="0" applyNumberFormat="1" applyFill="1" applyBorder="1" applyAlignment="1" applyProtection="1">
      <alignment horizontal="left"/>
    </xf>
    <xf numFmtId="14" fontId="0" fillId="0" borderId="5" xfId="0" applyNumberFormat="1" applyFill="1" applyBorder="1" applyAlignment="1" applyProtection="1">
      <alignment horizontal="left"/>
    </xf>
    <xf numFmtId="0" fontId="4" fillId="0" borderId="4" xfId="2" applyFont="1" applyFill="1" applyBorder="1" applyAlignment="1" applyProtection="1">
      <alignment horizontal="left"/>
    </xf>
    <xf numFmtId="0" fontId="4" fillId="0" borderId="4" xfId="2" quotePrefix="1" applyFont="1" applyFill="1" applyBorder="1" applyAlignment="1" applyProtection="1">
      <alignment horizontal="left"/>
    </xf>
    <xf numFmtId="0" fontId="4" fillId="0" borderId="12" xfId="2" quotePrefix="1" applyFont="1" applyFill="1" applyBorder="1" applyAlignment="1" applyProtection="1">
      <alignment horizontal="left"/>
    </xf>
    <xf numFmtId="0" fontId="4" fillId="0" borderId="5" xfId="2" applyFont="1" applyFill="1" applyBorder="1" applyAlignment="1" applyProtection="1"/>
    <xf numFmtId="0" fontId="4" fillId="0" borderId="5" xfId="2" applyFont="1" applyFill="1" applyBorder="1" applyAlignment="1" applyProtection="1">
      <alignment horizontal="left"/>
    </xf>
    <xf numFmtId="0" fontId="3" fillId="0" borderId="9" xfId="2" applyFont="1" applyBorder="1" applyProtection="1"/>
    <xf numFmtId="0" fontId="4" fillId="0" borderId="0" xfId="2" applyFont="1" applyFill="1" applyAlignment="1" applyProtection="1">
      <alignment wrapText="1"/>
    </xf>
    <xf numFmtId="3" fontId="4" fillId="0" borderId="4" xfId="2" applyNumberFormat="1" applyFont="1" applyFill="1" applyBorder="1" applyProtection="1"/>
    <xf numFmtId="3" fontId="4" fillId="0" borderId="5" xfId="2" applyNumberFormat="1" applyFont="1" applyFill="1" applyBorder="1" applyProtection="1"/>
    <xf numFmtId="3" fontId="4" fillId="0" borderId="9" xfId="2" applyNumberFormat="1" applyFont="1" applyFill="1" applyBorder="1" applyProtection="1"/>
    <xf numFmtId="0" fontId="7" fillId="0" borderId="5" xfId="2" applyFill="1" applyBorder="1" applyProtection="1"/>
    <xf numFmtId="0" fontId="4" fillId="14" borderId="2" xfId="2" applyFont="1" applyFill="1" applyBorder="1" applyAlignment="1" applyProtection="1">
      <alignment horizontal="left"/>
      <protection locked="0"/>
    </xf>
    <xf numFmtId="0" fontId="0" fillId="14" borderId="8" xfId="0" applyFill="1" applyBorder="1" applyAlignment="1" applyProtection="1">
      <alignment horizontal="left"/>
      <protection locked="0"/>
    </xf>
    <xf numFmtId="0" fontId="0" fillId="14" borderId="6" xfId="0" applyFill="1" applyBorder="1" applyAlignment="1" applyProtection="1">
      <alignment horizontal="left"/>
      <protection locked="0"/>
    </xf>
    <xf numFmtId="0" fontId="0" fillId="14" borderId="12" xfId="0" applyFill="1" applyBorder="1" applyAlignment="1" applyProtection="1">
      <alignment horizontal="left"/>
      <protection locked="0"/>
    </xf>
    <xf numFmtId="0" fontId="0" fillId="14" borderId="5" xfId="0" applyFill="1" applyBorder="1" applyAlignment="1" applyProtection="1">
      <alignment horizontal="left"/>
      <protection locked="0"/>
    </xf>
    <xf numFmtId="14" fontId="4" fillId="14" borderId="2" xfId="2" applyNumberFormat="1" applyFont="1" applyFill="1" applyBorder="1" applyAlignment="1" applyProtection="1">
      <alignment horizontal="left"/>
      <protection locked="0"/>
    </xf>
    <xf numFmtId="14" fontId="0" fillId="14" borderId="12" xfId="0" applyNumberFormat="1" applyFill="1" applyBorder="1" applyAlignment="1" applyProtection="1">
      <alignment horizontal="left"/>
      <protection locked="0"/>
    </xf>
    <xf numFmtId="14" fontId="0" fillId="14" borderId="5" xfId="0" applyNumberFormat="1" applyFill="1" applyBorder="1" applyAlignment="1" applyProtection="1">
      <alignment horizontal="left"/>
      <protection locked="0"/>
    </xf>
    <xf numFmtId="0" fontId="4" fillId="14" borderId="4" xfId="2" applyFont="1" applyFill="1" applyBorder="1" applyAlignment="1" applyProtection="1">
      <alignment horizontal="left"/>
      <protection locked="0"/>
    </xf>
    <xf numFmtId="0" fontId="4" fillId="14" borderId="9" xfId="2" applyFont="1" applyFill="1" applyBorder="1" applyAlignment="1" applyProtection="1">
      <alignment horizontal="left"/>
      <protection locked="0"/>
    </xf>
    <xf numFmtId="0" fontId="7" fillId="14" borderId="5" xfId="2" applyFill="1" applyBorder="1" applyAlignment="1" applyProtection="1">
      <protection locked="0"/>
    </xf>
    <xf numFmtId="1" fontId="4" fillId="14" borderId="9" xfId="2" applyNumberFormat="1" applyFont="1" applyFill="1" applyBorder="1" applyProtection="1">
      <protection locked="0"/>
    </xf>
    <xf numFmtId="0" fontId="4" fillId="14" borderId="4" xfId="2" quotePrefix="1" applyFont="1" applyFill="1" applyBorder="1" applyAlignment="1" applyProtection="1">
      <alignment horizontal="left"/>
      <protection locked="0"/>
    </xf>
    <xf numFmtId="0" fontId="4" fillId="14" borderId="12" xfId="2" quotePrefix="1" applyFont="1" applyFill="1" applyBorder="1" applyAlignment="1" applyProtection="1">
      <alignment horizontal="left"/>
      <protection locked="0"/>
    </xf>
    <xf numFmtId="3" fontId="4" fillId="14" borderId="4" xfId="2" applyNumberFormat="1" applyFont="1" applyFill="1" applyBorder="1" applyProtection="1">
      <protection locked="0"/>
    </xf>
    <xf numFmtId="0" fontId="4" fillId="14" borderId="4" xfId="2" applyFont="1" applyFill="1" applyBorder="1" applyAlignment="1" applyProtection="1">
      <protection locked="0"/>
    </xf>
    <xf numFmtId="0" fontId="4" fillId="14" borderId="5" xfId="2" applyFont="1" applyFill="1" applyBorder="1" applyAlignment="1" applyProtection="1">
      <alignment horizontal="left"/>
      <protection locked="0"/>
    </xf>
    <xf numFmtId="0" fontId="4" fillId="14" borderId="5" xfId="2" applyFont="1" applyFill="1" applyBorder="1" applyAlignment="1" applyProtection="1">
      <protection locked="0"/>
    </xf>
    <xf numFmtId="0" fontId="4" fillId="0" borderId="0" xfId="0" quotePrefix="1" applyFont="1" applyFill="1" applyAlignment="1">
      <alignment horizontal="left" vertical="center" wrapText="1" indent="2"/>
    </xf>
    <xf numFmtId="3" fontId="3" fillId="15" borderId="13" xfId="2" applyNumberFormat="1" applyFont="1" applyFill="1" applyBorder="1" applyProtection="1"/>
    <xf numFmtId="0" fontId="4" fillId="10" borderId="29" xfId="2" applyFont="1" applyFill="1" applyBorder="1" applyAlignment="1" applyProtection="1">
      <alignment vertical="top" wrapText="1"/>
      <protection locked="0"/>
    </xf>
    <xf numFmtId="0" fontId="0" fillId="0" borderId="30" xfId="0" applyBorder="1" applyAlignment="1" applyProtection="1">
      <alignment vertical="top"/>
      <protection locked="0"/>
    </xf>
    <xf numFmtId="0" fontId="0" fillId="0" borderId="11" xfId="0" applyBorder="1" applyAlignment="1" applyProtection="1">
      <alignment vertical="top"/>
      <protection locked="0"/>
    </xf>
    <xf numFmtId="0" fontId="4" fillId="10" borderId="29" xfId="2" applyFont="1" applyFill="1" applyBorder="1" applyAlignment="1" applyProtection="1">
      <alignment vertical="top"/>
      <protection locked="0"/>
    </xf>
    <xf numFmtId="0" fontId="4" fillId="10" borderId="29" xfId="2" applyFont="1" applyFill="1" applyBorder="1" applyAlignment="1" applyProtection="1">
      <alignment wrapText="1"/>
      <protection locked="0"/>
    </xf>
    <xf numFmtId="0" fontId="0" fillId="10" borderId="30" xfId="0" applyFill="1" applyBorder="1" applyAlignment="1" applyProtection="1">
      <alignment wrapText="1"/>
      <protection locked="0"/>
    </xf>
    <xf numFmtId="0" fontId="0" fillId="10" borderId="11" xfId="0" applyFill="1" applyBorder="1" applyAlignment="1" applyProtection="1">
      <alignment wrapText="1"/>
      <protection locked="0"/>
    </xf>
    <xf numFmtId="0" fontId="0" fillId="10" borderId="30" xfId="0" applyFill="1" applyBorder="1" applyAlignment="1" applyProtection="1">
      <protection locked="0"/>
    </xf>
    <xf numFmtId="0" fontId="0" fillId="10" borderId="11" xfId="0" applyFill="1" applyBorder="1" applyAlignment="1" applyProtection="1">
      <protection locked="0"/>
    </xf>
  </cellXfs>
  <cellStyles count="6">
    <cellStyle name="Procent" xfId="4" builtinId="5"/>
    <cellStyle name="Procent 2" xfId="5" xr:uid="{9CA95EA8-6396-4E13-9E79-C8AF2F0B5477}"/>
    <cellStyle name="Standaard" xfId="0" builtinId="0"/>
    <cellStyle name="Standaard 2" xfId="1" xr:uid="{00000000-0005-0000-0000-000001000000}"/>
    <cellStyle name="Standaard 2 2" xfId="3" xr:uid="{3A806FAF-091A-4A0A-ACD2-AC6E867D5CD0}"/>
    <cellStyle name="Standaard 3" xfId="2" xr:uid="{00000000-0005-0000-0000-000002000000}"/>
  </cellStyles>
  <dxfs count="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8FCAE7"/>
      <color rgb="FF007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3641897</xdr:colOff>
      <xdr:row>0</xdr:row>
      <xdr:rowOff>0</xdr:rowOff>
    </xdr:from>
    <xdr:to>
      <xdr:col>1</xdr:col>
      <xdr:colOff>9042202</xdr:colOff>
      <xdr:row>2</xdr:row>
      <xdr:rowOff>28349</xdr:rowOff>
    </xdr:to>
    <xdr:pic>
      <xdr:nvPicPr>
        <xdr:cNvPr id="3" name="Afbeelding 2">
          <a:extLst>
            <a:ext uri="{FF2B5EF4-FFF2-40B4-BE49-F238E27FC236}">
              <a16:creationId xmlns:a16="http://schemas.microsoft.com/office/drawing/2014/main" id="{8CE94922-EE8C-3193-E4FF-DAFB38B467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3564" y="0"/>
          <a:ext cx="5400305" cy="1869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Lnv.intern\grp\rvo\kai\Communicatie%20en%20Analyse%201\Internationaal%20I\International%20development\Programma's\Impact%20Clusters\2023\Webcontent\Documenten%20English\Model%20begroting%20en%20activiteitenoverzicht%20(Excel)%202023.xlsx?ABFF14EF" TargetMode="External"/><Relationship Id="rId1" Type="http://schemas.openxmlformats.org/officeDocument/2006/relationships/externalLinkPath" Target="file:///\\ABFF14EF\Model%20begroting%20en%20activiteitenoverzicht%20(Excel)%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elichting"/>
      <sheetName val="Begroting"/>
      <sheetName val="Activiteiten"/>
      <sheetName val="Blad2"/>
    </sheetNames>
    <sheetDataSet>
      <sheetData sheetId="0"/>
      <sheetData sheetId="1"/>
      <sheetData sheetId="2"/>
      <sheetData sheetId="3">
        <row r="1">
          <cell r="D1" t="str">
            <v>subsidiepercentage</v>
          </cell>
        </row>
        <row r="2">
          <cell r="A2" t="str">
            <v>Demonstratieproject</v>
          </cell>
          <cell r="D2">
            <v>0</v>
          </cell>
        </row>
        <row r="3">
          <cell r="A3" t="str">
            <v>Haalbaarheidsstudie</v>
          </cell>
          <cell r="D3">
            <v>0.5</v>
          </cell>
        </row>
        <row r="4">
          <cell r="A4" t="str">
            <v>Investeringsvoorbereidingsproject</v>
          </cell>
          <cell r="D4">
            <v>0.6</v>
          </cell>
        </row>
        <row r="5">
          <cell r="D5">
            <v>0.7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E9E6-5C79-4187-B5D4-A29FF766E17C}">
  <sheetPr>
    <pageSetUpPr fitToPage="1"/>
  </sheetPr>
  <dimension ref="B1:O62"/>
  <sheetViews>
    <sheetView showGridLines="0" tabSelected="1" topLeftCell="A13" zoomScale="80" zoomScaleNormal="80" workbookViewId="0">
      <selection activeCell="B33" sqref="B33"/>
    </sheetView>
  </sheetViews>
  <sheetFormatPr defaultColWidth="8.85546875" defaultRowHeight="11.25" x14ac:dyDescent="0.15"/>
  <cols>
    <col min="1" max="1" width="3.140625" style="69" customWidth="1"/>
    <col min="2" max="2" width="200.7109375" style="69" customWidth="1"/>
    <col min="3" max="16384" width="8.85546875" style="69"/>
  </cols>
  <sheetData>
    <row r="1" spans="2:15" s="64" customFormat="1" ht="132.75" customHeight="1" x14ac:dyDescent="0.5">
      <c r="B1" s="301" t="s">
        <v>234</v>
      </c>
    </row>
    <row r="2" spans="2:15" s="64" customFormat="1" ht="12.95" customHeight="1" x14ac:dyDescent="0.35">
      <c r="B2" s="72"/>
    </row>
    <row r="3" spans="2:15" ht="12.95" customHeight="1" x14ac:dyDescent="0.15">
      <c r="B3" s="68" t="s">
        <v>148</v>
      </c>
    </row>
    <row r="4" spans="2:15" ht="12.95" customHeight="1" x14ac:dyDescent="0.15">
      <c r="B4" s="70" t="s">
        <v>233</v>
      </c>
      <c r="C4" s="70"/>
      <c r="D4" s="70"/>
      <c r="E4" s="70"/>
      <c r="F4" s="70"/>
      <c r="G4" s="70"/>
      <c r="H4" s="70"/>
      <c r="I4" s="70"/>
      <c r="J4" s="70"/>
      <c r="K4" s="70"/>
      <c r="L4" s="70"/>
      <c r="M4" s="70"/>
      <c r="N4" s="70"/>
      <c r="O4" s="70"/>
    </row>
    <row r="5" spans="2:15" ht="12.95" customHeight="1" x14ac:dyDescent="0.15">
      <c r="B5" s="69" t="s">
        <v>209</v>
      </c>
      <c r="C5" s="71"/>
      <c r="D5" s="71"/>
      <c r="E5" s="71"/>
      <c r="F5" s="71"/>
      <c r="G5" s="71"/>
      <c r="H5" s="71"/>
      <c r="I5" s="71"/>
      <c r="J5" s="71"/>
      <c r="K5" s="71"/>
      <c r="L5" s="71"/>
      <c r="M5" s="71"/>
      <c r="N5" s="71"/>
      <c r="O5" s="71"/>
    </row>
    <row r="6" spans="2:15" ht="12.95" customHeight="1" x14ac:dyDescent="0.15">
      <c r="B6" s="71" t="s">
        <v>163</v>
      </c>
      <c r="C6" s="71"/>
      <c r="D6" s="71"/>
      <c r="E6" s="71"/>
      <c r="F6" s="71"/>
      <c r="G6" s="71"/>
      <c r="H6" s="71"/>
      <c r="I6" s="71"/>
      <c r="J6" s="71"/>
      <c r="K6" s="71"/>
      <c r="L6" s="71"/>
      <c r="M6" s="71"/>
      <c r="N6" s="71"/>
      <c r="O6" s="71"/>
    </row>
    <row r="9" spans="2:15" x14ac:dyDescent="0.15">
      <c r="B9" s="67" t="s">
        <v>149</v>
      </c>
    </row>
    <row r="10" spans="2:15" ht="6.95" customHeight="1" x14ac:dyDescent="0.15">
      <c r="B10" s="67"/>
    </row>
    <row r="11" spans="2:15" ht="12.95" customHeight="1" x14ac:dyDescent="0.15">
      <c r="B11" s="65" t="s">
        <v>152</v>
      </c>
    </row>
    <row r="12" spans="2:15" ht="12.75" customHeight="1" x14ac:dyDescent="0.15">
      <c r="B12" s="66" t="s">
        <v>168</v>
      </c>
    </row>
    <row r="13" spans="2:15" ht="12.95" customHeight="1" x14ac:dyDescent="0.15">
      <c r="B13" s="66" t="s">
        <v>153</v>
      </c>
    </row>
    <row r="14" spans="2:15" ht="12.95" customHeight="1" x14ac:dyDescent="0.15">
      <c r="B14" s="66" t="s">
        <v>154</v>
      </c>
    </row>
    <row r="15" spans="2:15" ht="12.95" customHeight="1" x14ac:dyDescent="0.15">
      <c r="B15" s="66" t="s">
        <v>155</v>
      </c>
    </row>
    <row r="16" spans="2:15" ht="12.95" customHeight="1" x14ac:dyDescent="0.15">
      <c r="B16" s="66" t="s">
        <v>156</v>
      </c>
    </row>
    <row r="17" spans="2:2" ht="12.95" customHeight="1" x14ac:dyDescent="0.15">
      <c r="B17" s="66" t="s">
        <v>157</v>
      </c>
    </row>
    <row r="18" spans="2:2" ht="12.95" customHeight="1" x14ac:dyDescent="0.15">
      <c r="B18" s="66" t="s">
        <v>170</v>
      </c>
    </row>
    <row r="19" spans="2:2" ht="12.95" customHeight="1" x14ac:dyDescent="0.15">
      <c r="B19" s="66" t="s">
        <v>167</v>
      </c>
    </row>
    <row r="20" spans="2:2" ht="12.95" customHeight="1" x14ac:dyDescent="0.15">
      <c r="B20" s="66" t="s">
        <v>169</v>
      </c>
    </row>
    <row r="21" spans="2:2" ht="12.95" customHeight="1" x14ac:dyDescent="0.15">
      <c r="B21" s="66" t="s">
        <v>176</v>
      </c>
    </row>
    <row r="22" spans="2:2" ht="12.95" customHeight="1" x14ac:dyDescent="0.15">
      <c r="B22" s="66" t="s">
        <v>178</v>
      </c>
    </row>
    <row r="23" spans="2:2" ht="12.95" customHeight="1" x14ac:dyDescent="0.15">
      <c r="B23" s="66" t="s">
        <v>177</v>
      </c>
    </row>
    <row r="24" spans="2:2" ht="12.95" customHeight="1" x14ac:dyDescent="0.15">
      <c r="B24" s="66" t="s">
        <v>178</v>
      </c>
    </row>
    <row r="25" spans="2:2" ht="12.95" customHeight="1" x14ac:dyDescent="0.15">
      <c r="B25" s="66" t="s">
        <v>158</v>
      </c>
    </row>
    <row r="26" spans="2:2" ht="12.95" customHeight="1" x14ac:dyDescent="0.15">
      <c r="B26" s="64"/>
    </row>
    <row r="27" spans="2:2" ht="12.95" customHeight="1" x14ac:dyDescent="0.15">
      <c r="B27" s="65" t="s">
        <v>150</v>
      </c>
    </row>
    <row r="28" spans="2:2" ht="12.95" customHeight="1" x14ac:dyDescent="0.15">
      <c r="B28" s="73" t="s">
        <v>179</v>
      </c>
    </row>
    <row r="29" spans="2:2" ht="12.95" customHeight="1" x14ac:dyDescent="0.15">
      <c r="B29" s="73" t="s">
        <v>180</v>
      </c>
    </row>
    <row r="30" spans="2:2" ht="12.95" customHeight="1" x14ac:dyDescent="0.15">
      <c r="B30" s="73" t="s">
        <v>175</v>
      </c>
    </row>
    <row r="31" spans="2:2" ht="12.95" customHeight="1" x14ac:dyDescent="0.15">
      <c r="B31" s="66" t="s">
        <v>181</v>
      </c>
    </row>
    <row r="32" spans="2:2" ht="12.95" customHeight="1" x14ac:dyDescent="0.15">
      <c r="B32" s="66" t="s">
        <v>212</v>
      </c>
    </row>
    <row r="33" spans="2:2" ht="12.95" customHeight="1" x14ac:dyDescent="0.15">
      <c r="B33" s="66" t="s">
        <v>151</v>
      </c>
    </row>
    <row r="34" spans="2:2" ht="12.95" customHeight="1" x14ac:dyDescent="0.15">
      <c r="B34" s="66" t="s">
        <v>171</v>
      </c>
    </row>
    <row r="35" spans="2:2" ht="12.95" customHeight="1" x14ac:dyDescent="0.15">
      <c r="B35" s="66" t="s">
        <v>182</v>
      </c>
    </row>
    <row r="36" spans="2:2" ht="12.95" customHeight="1" x14ac:dyDescent="0.15">
      <c r="B36" s="66" t="s">
        <v>183</v>
      </c>
    </row>
    <row r="37" spans="2:2" ht="12.95" customHeight="1" x14ac:dyDescent="0.15">
      <c r="B37" s="66" t="s">
        <v>213</v>
      </c>
    </row>
    <row r="38" spans="2:2" ht="12.95" customHeight="1" x14ac:dyDescent="0.15">
      <c r="B38" s="66" t="s">
        <v>184</v>
      </c>
    </row>
    <row r="39" spans="2:2" ht="12.95" customHeight="1" x14ac:dyDescent="0.15">
      <c r="B39" s="64"/>
    </row>
    <row r="40" spans="2:2" ht="12.95" customHeight="1" x14ac:dyDescent="0.15">
      <c r="B40" s="65" t="s">
        <v>231</v>
      </c>
    </row>
    <row r="41" spans="2:2" ht="12.95" customHeight="1" x14ac:dyDescent="0.15">
      <c r="B41" s="66" t="s">
        <v>172</v>
      </c>
    </row>
    <row r="42" spans="2:2" ht="12.95" customHeight="1" x14ac:dyDescent="0.15">
      <c r="B42" s="66" t="s">
        <v>210</v>
      </c>
    </row>
    <row r="43" spans="2:2" ht="12.95" customHeight="1" x14ac:dyDescent="0.15">
      <c r="B43" s="293" t="s">
        <v>211</v>
      </c>
    </row>
    <row r="44" spans="2:2" ht="12.95" customHeight="1" x14ac:dyDescent="0.15">
      <c r="B44" s="66" t="s">
        <v>159</v>
      </c>
    </row>
    <row r="45" spans="2:2" ht="12.95" customHeight="1" x14ac:dyDescent="0.15">
      <c r="B45" s="66" t="s">
        <v>160</v>
      </c>
    </row>
    <row r="46" spans="2:2" ht="12.95" customHeight="1" x14ac:dyDescent="0.15">
      <c r="B46" s="66" t="s">
        <v>161</v>
      </c>
    </row>
    <row r="47" spans="2:2" x14ac:dyDescent="0.15">
      <c r="B47" s="66" t="s">
        <v>162</v>
      </c>
    </row>
    <row r="48" spans="2:2" ht="12.95" customHeight="1" x14ac:dyDescent="0.15">
      <c r="B48" s="66"/>
    </row>
    <row r="49" spans="2:2" ht="12.95" customHeight="1" x14ac:dyDescent="0.15">
      <c r="B49" s="294" t="s">
        <v>219</v>
      </c>
    </row>
    <row r="50" spans="2:2" ht="12.95" customHeight="1" x14ac:dyDescent="0.15">
      <c r="B50" s="295" t="s">
        <v>214</v>
      </c>
    </row>
    <row r="51" spans="2:2" ht="12.95" customHeight="1" x14ac:dyDescent="0.15">
      <c r="B51" s="295" t="s">
        <v>215</v>
      </c>
    </row>
    <row r="52" spans="2:2" ht="12.95" customHeight="1" x14ac:dyDescent="0.15">
      <c r="B52" s="295" t="s">
        <v>216</v>
      </c>
    </row>
    <row r="53" spans="2:2" s="296" customFormat="1" ht="65.25" customHeight="1" x14ac:dyDescent="0.15">
      <c r="B53" s="339" t="s">
        <v>232</v>
      </c>
    </row>
    <row r="54" spans="2:2" ht="12.95" customHeight="1" x14ac:dyDescent="0.15">
      <c r="B54" s="293"/>
    </row>
    <row r="55" spans="2:2" x14ac:dyDescent="0.15">
      <c r="B55" s="293"/>
    </row>
    <row r="56" spans="2:2" x14ac:dyDescent="0.15">
      <c r="B56" s="66"/>
    </row>
    <row r="57" spans="2:2" x14ac:dyDescent="0.15">
      <c r="B57" s="66"/>
    </row>
    <row r="58" spans="2:2" x14ac:dyDescent="0.15">
      <c r="B58" s="293"/>
    </row>
    <row r="59" spans="2:2" x14ac:dyDescent="0.15">
      <c r="B59" s="66"/>
    </row>
    <row r="60" spans="2:2" x14ac:dyDescent="0.15">
      <c r="B60" s="66"/>
    </row>
    <row r="61" spans="2:2" x14ac:dyDescent="0.15">
      <c r="B61" s="66"/>
    </row>
    <row r="62" spans="2:2" x14ac:dyDescent="0.15">
      <c r="B62" s="66"/>
    </row>
  </sheetData>
  <pageMargins left="0.35433070866141736" right="0.35433070866141736" top="0.78740157480314965" bottom="0.59055118110236227" header="0.31496062992125984" footer="0.31496062992125984"/>
  <pageSetup paperSize="9" scale="73" orientation="landscape" r:id="rId1"/>
  <headerFooter alignWithMargins="0">
    <oddHeader>&amp;C&amp;A</oddHeader>
    <oddFooter xml:space="preserve">&amp;LVersion: May 2023&amp;RPage &amp;P of &amp;N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74D62-268A-42A2-9DF7-336D93F5D402}">
  <sheetPr>
    <pageSetUpPr fitToPage="1"/>
  </sheetPr>
  <dimension ref="A1:AT33"/>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5.5703125" style="18" customWidth="1"/>
    <col min="2" max="2" width="47.5703125" style="19" customWidth="1"/>
    <col min="3" max="7" width="20.7109375" style="19" customWidth="1"/>
    <col min="8" max="26" width="20.7109375" style="20" customWidth="1"/>
    <col min="27" max="29" width="20.7109375" style="19" customWidth="1"/>
    <col min="30" max="30" width="2.7109375" style="19" customWidth="1"/>
    <col min="31" max="16384" width="9.140625" style="19"/>
  </cols>
  <sheetData>
    <row r="1" spans="1:46" s="7" customFormat="1" ht="27.75" customHeight="1" x14ac:dyDescent="0.15">
      <c r="B1" s="99" t="s">
        <v>123</v>
      </c>
      <c r="C1" s="95"/>
      <c r="D1" s="95"/>
      <c r="E1" s="96"/>
      <c r="F1" s="96"/>
      <c r="G1" s="95"/>
      <c r="H1" s="97"/>
      <c r="I1" s="95"/>
      <c r="J1" s="97"/>
      <c r="K1" s="95"/>
      <c r="L1" s="95"/>
      <c r="M1" s="97"/>
      <c r="N1" s="97"/>
      <c r="O1" s="95"/>
      <c r="P1" s="95"/>
      <c r="Q1" s="95"/>
      <c r="R1" s="95"/>
      <c r="S1" s="95"/>
      <c r="T1" s="95"/>
      <c r="U1" s="95"/>
      <c r="V1" s="95"/>
      <c r="W1" s="95"/>
      <c r="X1" s="95"/>
      <c r="Y1" s="95"/>
      <c r="Z1" s="95"/>
      <c r="AA1" s="95"/>
      <c r="AB1" s="95"/>
      <c r="AC1" s="95"/>
      <c r="AD1" s="95"/>
      <c r="AM1" s="10"/>
      <c r="AN1" s="10"/>
      <c r="AO1" s="10"/>
      <c r="AP1" s="11"/>
      <c r="AQ1" s="12"/>
      <c r="AR1" s="12"/>
      <c r="AS1" s="12"/>
      <c r="AT1" s="12"/>
    </row>
    <row r="2" spans="1:46" s="7" customFormat="1" x14ac:dyDescent="0.15">
      <c r="B2" s="99"/>
      <c r="C2" s="95"/>
      <c r="D2" s="95"/>
      <c r="E2" s="96"/>
      <c r="F2" s="96"/>
      <c r="G2" s="95"/>
      <c r="H2" s="97"/>
      <c r="I2" s="95"/>
      <c r="J2" s="97"/>
      <c r="K2" s="95"/>
      <c r="L2" s="95"/>
      <c r="M2" s="97"/>
      <c r="N2" s="97"/>
      <c r="O2" s="95"/>
      <c r="P2" s="95"/>
      <c r="Q2" s="95"/>
      <c r="R2" s="95"/>
      <c r="S2" s="95"/>
      <c r="T2" s="95"/>
      <c r="U2" s="95"/>
      <c r="V2" s="95"/>
      <c r="W2" s="95"/>
      <c r="X2" s="95"/>
      <c r="Y2" s="95"/>
      <c r="Z2" s="95"/>
      <c r="AA2" s="95"/>
      <c r="AB2" s="95"/>
      <c r="AC2" s="95"/>
      <c r="AD2" s="95"/>
      <c r="AM2" s="10"/>
      <c r="AN2" s="10"/>
      <c r="AO2" s="10"/>
      <c r="AP2" s="11"/>
      <c r="AQ2" s="12"/>
      <c r="AR2" s="12"/>
      <c r="AS2" s="12"/>
      <c r="AT2" s="12"/>
    </row>
    <row r="3" spans="1:46" s="7" customFormat="1" ht="12" customHeight="1" x14ac:dyDescent="0.2">
      <c r="B3" s="217" t="s">
        <v>54</v>
      </c>
      <c r="C3" s="218">
        <f>PROJTITEL</f>
        <v>0</v>
      </c>
      <c r="D3" s="219"/>
      <c r="E3" s="219"/>
      <c r="F3" s="219"/>
      <c r="G3" s="220"/>
      <c r="H3" s="97"/>
      <c r="I3" s="95"/>
      <c r="J3" s="97"/>
      <c r="K3" s="95"/>
      <c r="L3" s="95"/>
      <c r="M3" s="97"/>
      <c r="N3" s="97"/>
      <c r="O3" s="95"/>
      <c r="P3" s="95"/>
      <c r="Q3" s="95"/>
      <c r="R3" s="95"/>
      <c r="S3" s="95"/>
      <c r="T3" s="95"/>
      <c r="U3" s="95"/>
      <c r="V3" s="95"/>
      <c r="W3" s="95"/>
      <c r="X3" s="95"/>
      <c r="Y3" s="95"/>
      <c r="Z3" s="95"/>
      <c r="AA3" s="95"/>
      <c r="AB3" s="95"/>
      <c r="AC3" s="95"/>
      <c r="AD3" s="95"/>
      <c r="AM3" s="10"/>
      <c r="AN3" s="10"/>
      <c r="AO3" s="10"/>
      <c r="AP3" s="11"/>
      <c r="AQ3" s="12"/>
      <c r="AR3" s="12"/>
      <c r="AS3" s="12"/>
      <c r="AT3" s="12"/>
    </row>
    <row r="4" spans="1:46" s="7" customFormat="1" ht="12.75" x14ac:dyDescent="0.2">
      <c r="B4" s="217" t="s">
        <v>16</v>
      </c>
      <c r="C4" s="218">
        <f>Budget!$C$5</f>
        <v>0</v>
      </c>
      <c r="D4" s="219"/>
      <c r="E4" s="219"/>
      <c r="F4" s="219"/>
      <c r="G4" s="220"/>
      <c r="H4" s="97"/>
      <c r="I4" s="95"/>
      <c r="J4" s="97"/>
      <c r="K4" s="95"/>
      <c r="L4" s="95"/>
      <c r="M4" s="97"/>
      <c r="N4" s="97"/>
      <c r="O4" s="95"/>
      <c r="P4" s="95"/>
      <c r="Q4" s="95"/>
      <c r="R4" s="95"/>
      <c r="S4" s="95"/>
      <c r="T4" s="95"/>
      <c r="U4" s="95"/>
      <c r="V4" s="95"/>
      <c r="W4" s="95"/>
      <c r="X4" s="95"/>
      <c r="Y4" s="95"/>
      <c r="Z4" s="95"/>
      <c r="AA4" s="95"/>
      <c r="AB4" s="95"/>
      <c r="AC4" s="95"/>
      <c r="AD4" s="95"/>
      <c r="AM4" s="10"/>
      <c r="AN4" s="10"/>
      <c r="AO4" s="10"/>
      <c r="AP4" s="11"/>
      <c r="AQ4" s="12"/>
      <c r="AR4" s="12"/>
      <c r="AS4" s="12"/>
      <c r="AT4" s="12"/>
    </row>
    <row r="5" spans="1:46" ht="24" customHeight="1" x14ac:dyDescent="0.15">
      <c r="B5" s="223"/>
      <c r="C5" s="223"/>
      <c r="D5" s="223"/>
      <c r="E5" s="223"/>
      <c r="F5" s="223"/>
      <c r="G5" s="223"/>
      <c r="H5" s="224"/>
      <c r="I5" s="224"/>
      <c r="J5" s="224"/>
      <c r="K5" s="224"/>
      <c r="L5" s="224"/>
      <c r="M5" s="224"/>
      <c r="N5" s="224"/>
      <c r="O5" s="224"/>
      <c r="P5" s="224"/>
      <c r="Q5" s="224"/>
      <c r="R5" s="224"/>
      <c r="S5" s="224"/>
      <c r="T5" s="224"/>
      <c r="U5" s="224"/>
      <c r="V5" s="224"/>
      <c r="W5" s="224"/>
      <c r="X5" s="224"/>
      <c r="Y5" s="224"/>
      <c r="Z5" s="224"/>
      <c r="AA5" s="223"/>
      <c r="AB5" s="223"/>
      <c r="AC5" s="223"/>
      <c r="AD5" s="223"/>
    </row>
    <row r="6" spans="1:46" x14ac:dyDescent="0.15">
      <c r="B6" s="225" t="s">
        <v>34</v>
      </c>
      <c r="C6" s="231" t="str">
        <f>'Activities inception (main)'!C6</f>
        <v>NAME 1</v>
      </c>
      <c r="D6" s="231" t="str">
        <f>'Activities inception (main)'!D6</f>
        <v>NAME 2</v>
      </c>
      <c r="E6" s="231" t="str">
        <f>'Activities inception (main)'!E6</f>
        <v>NAME 3</v>
      </c>
      <c r="F6" s="231" t="str">
        <f>'Activities inception (main)'!F6</f>
        <v>NAME 4</v>
      </c>
      <c r="G6" s="231" t="str">
        <f>'Activities inception (main)'!G6</f>
        <v>NAME 5</v>
      </c>
      <c r="H6" s="231" t="str">
        <f>'Activities inception (main)'!H6</f>
        <v>NAME 6</v>
      </c>
      <c r="I6" s="231" t="str">
        <f>'Activities inception (main)'!I6</f>
        <v>NAME 7</v>
      </c>
      <c r="J6" s="231" t="str">
        <f>'Activities inception (main)'!J6</f>
        <v>NAME 8</v>
      </c>
      <c r="K6" s="231" t="str">
        <f>'Activities inception (main)'!K6</f>
        <v>NAME 9</v>
      </c>
      <c r="L6" s="231" t="str">
        <f>'Activities inception (main)'!L6</f>
        <v>NAME 10</v>
      </c>
      <c r="M6" s="231" t="str">
        <f>'Activities inception (main)'!M6</f>
        <v>NAME 11</v>
      </c>
      <c r="N6" s="231" t="str">
        <f>'Activities inception (main)'!N6</f>
        <v>NAME 12</v>
      </c>
      <c r="O6" s="231" t="str">
        <f>'Activities inception (main)'!O6</f>
        <v>NAME 13</v>
      </c>
      <c r="P6" s="231" t="str">
        <f>'Activities inception (main)'!P6</f>
        <v>NAME 14</v>
      </c>
      <c r="Q6" s="231" t="str">
        <f>'Activities inception (main)'!Q6</f>
        <v>NAME 15</v>
      </c>
      <c r="R6" s="231" t="str">
        <f>'Activities inception (main)'!R6</f>
        <v>NAME 16</v>
      </c>
      <c r="S6" s="231" t="str">
        <f>'Activities inception (main)'!S6</f>
        <v>NAME 17</v>
      </c>
      <c r="T6" s="231" t="str">
        <f>'Activities inception (main)'!T6</f>
        <v>NAME 18</v>
      </c>
      <c r="U6" s="231" t="str">
        <f>'Activities inception (main)'!U6</f>
        <v>NAME 19</v>
      </c>
      <c r="V6" s="231" t="str">
        <f>'Activities inception (main)'!V6</f>
        <v>NAME 20</v>
      </c>
      <c r="W6" s="231" t="str">
        <f>'Activities inception (main)'!W6</f>
        <v>NAME 21</v>
      </c>
      <c r="X6" s="231" t="str">
        <f>'Activities inception (main)'!X6</f>
        <v>NAME 22</v>
      </c>
      <c r="Y6" s="231" t="str">
        <f>'Activities inception (main)'!Y6</f>
        <v>NAME 23</v>
      </c>
      <c r="Z6" s="231" t="str">
        <f>'Activities inception (main)'!Z6</f>
        <v>NAME 24</v>
      </c>
      <c r="AA6" s="231" t="str">
        <f>'Activities inception (main)'!AA6</f>
        <v>NAME 25</v>
      </c>
      <c r="AB6" s="232" t="s">
        <v>20</v>
      </c>
      <c r="AC6" s="232" t="s">
        <v>20</v>
      </c>
      <c r="AD6" s="223"/>
    </row>
    <row r="7" spans="1:46" x14ac:dyDescent="0.15">
      <c r="B7" s="225" t="s">
        <v>35</v>
      </c>
      <c r="C7" s="232" t="str">
        <f>'Activities inception (main)'!C7</f>
        <v>NAME 1</v>
      </c>
      <c r="D7" s="232" t="str">
        <f>'Activities inception (main)'!D7</f>
        <v>NAME 2</v>
      </c>
      <c r="E7" s="232" t="str">
        <f>'Activities inception (main)'!E7</f>
        <v>NAME 3</v>
      </c>
      <c r="F7" s="232" t="str">
        <f>'Activities inception (main)'!F7</f>
        <v>NAME 4</v>
      </c>
      <c r="G7" s="232" t="str">
        <f>'Activities inception (main)'!G7</f>
        <v>NAME 5</v>
      </c>
      <c r="H7" s="232" t="str">
        <f>'Activities inception (main)'!H7</f>
        <v>NAME 6</v>
      </c>
      <c r="I7" s="232" t="str">
        <f>'Activities inception (main)'!I7</f>
        <v>NAME 7</v>
      </c>
      <c r="J7" s="232" t="str">
        <f>'Activities inception (main)'!J7</f>
        <v>NAME 8</v>
      </c>
      <c r="K7" s="232" t="str">
        <f>'Activities inception (main)'!K7</f>
        <v>NAME 9</v>
      </c>
      <c r="L7" s="232" t="str">
        <f>'Activities inception (main)'!L7</f>
        <v>NAME 10</v>
      </c>
      <c r="M7" s="232" t="str">
        <f>'Activities inception (main)'!M7</f>
        <v>NAME 11</v>
      </c>
      <c r="N7" s="232" t="str">
        <f>'Activities inception (main)'!N7</f>
        <v>NAME 12</v>
      </c>
      <c r="O7" s="232" t="str">
        <f>'Activities inception (main)'!O7</f>
        <v>NAME 13</v>
      </c>
      <c r="P7" s="232" t="str">
        <f>'Activities inception (main)'!P7</f>
        <v>NAME 14</v>
      </c>
      <c r="Q7" s="232" t="str">
        <f>'Activities inception (main)'!Q7</f>
        <v>NAME 15</v>
      </c>
      <c r="R7" s="232" t="str">
        <f>'Activities inception (main)'!R7</f>
        <v>NAME 16</v>
      </c>
      <c r="S7" s="232" t="str">
        <f>'Activities inception (main)'!S7</f>
        <v>NAME 17</v>
      </c>
      <c r="T7" s="232" t="str">
        <f>'Activities inception (main)'!T7</f>
        <v>NAME 18</v>
      </c>
      <c r="U7" s="232" t="str">
        <f>'Activities inception (main)'!U7</f>
        <v>NAME 19</v>
      </c>
      <c r="V7" s="232" t="str">
        <f>'Activities inception (main)'!V7</f>
        <v>NAME 20</v>
      </c>
      <c r="W7" s="232" t="str">
        <f>'Activities inception (main)'!W7</f>
        <v>NAME 21</v>
      </c>
      <c r="X7" s="232" t="str">
        <f>'Activities inception (main)'!X7</f>
        <v>NAME 22</v>
      </c>
      <c r="Y7" s="232" t="str">
        <f>'Activities inception (main)'!Y7</f>
        <v>NAME 23</v>
      </c>
      <c r="Z7" s="232" t="str">
        <f>'Activities inception (main)'!Z7</f>
        <v>NAME 24</v>
      </c>
      <c r="AA7" s="232" t="str">
        <f>'Activities inception (main)'!AA7</f>
        <v>NAME 25</v>
      </c>
      <c r="AB7" s="232" t="s">
        <v>128</v>
      </c>
      <c r="AC7" s="232" t="s">
        <v>127</v>
      </c>
      <c r="AD7" s="223"/>
    </row>
    <row r="8" spans="1:46" ht="12" thickBot="1" x14ac:dyDescent="0.2">
      <c r="B8" s="226" t="s">
        <v>90</v>
      </c>
      <c r="C8" s="248">
        <f>'Activities inception (main)'!C8</f>
        <v>0</v>
      </c>
      <c r="D8" s="248">
        <f>'Activities inception (main)'!D8</f>
        <v>0</v>
      </c>
      <c r="E8" s="248">
        <f>'Activities inception (main)'!E8</f>
        <v>0</v>
      </c>
      <c r="F8" s="248">
        <f>'Activities inception (main)'!F8</f>
        <v>0</v>
      </c>
      <c r="G8" s="248">
        <f>'Activities inception (main)'!G8</f>
        <v>0</v>
      </c>
      <c r="H8" s="248">
        <f>'Activities inception (main)'!H8</f>
        <v>0</v>
      </c>
      <c r="I8" s="248">
        <f>'Activities inception (main)'!I8</f>
        <v>0</v>
      </c>
      <c r="J8" s="248">
        <f>'Activities inception (main)'!J8</f>
        <v>0</v>
      </c>
      <c r="K8" s="248">
        <f>'Activities inception (main)'!K8</f>
        <v>0</v>
      </c>
      <c r="L8" s="248">
        <f>'Activities inception (main)'!L8</f>
        <v>0</v>
      </c>
      <c r="M8" s="248">
        <f>'Activities inception (main)'!M8</f>
        <v>0</v>
      </c>
      <c r="N8" s="248">
        <f>'Activities inception (main)'!N8</f>
        <v>0</v>
      </c>
      <c r="O8" s="248">
        <f>'Activities inception (main)'!O8</f>
        <v>0</v>
      </c>
      <c r="P8" s="248">
        <f>'Activities inception (main)'!P8</f>
        <v>0</v>
      </c>
      <c r="Q8" s="248">
        <f>'Activities inception (main)'!Q8</f>
        <v>0</v>
      </c>
      <c r="R8" s="248">
        <f>'Activities inception (main)'!R8</f>
        <v>0</v>
      </c>
      <c r="S8" s="248">
        <f>'Activities inception (main)'!S8</f>
        <v>0</v>
      </c>
      <c r="T8" s="248">
        <f>'Activities inception (main)'!T8</f>
        <v>0</v>
      </c>
      <c r="U8" s="248">
        <f>'Activities inception (main)'!U8</f>
        <v>0</v>
      </c>
      <c r="V8" s="248">
        <f>'Activities inception (main)'!V8</f>
        <v>0</v>
      </c>
      <c r="W8" s="248">
        <f>'Activities inception (main)'!W8</f>
        <v>0</v>
      </c>
      <c r="X8" s="248">
        <f>'Activities inception (main)'!X8</f>
        <v>0</v>
      </c>
      <c r="Y8" s="248">
        <f>'Activities inception (main)'!Y8</f>
        <v>0</v>
      </c>
      <c r="Z8" s="248">
        <f>'Activities inception (main)'!Z8</f>
        <v>0</v>
      </c>
      <c r="AA8" s="248">
        <f>'Activities inception (main)'!AA8</f>
        <v>0</v>
      </c>
      <c r="AB8" s="249"/>
      <c r="AC8" s="249"/>
      <c r="AD8" s="223"/>
    </row>
    <row r="9" spans="1:46" x14ac:dyDescent="0.15">
      <c r="A9" s="22"/>
      <c r="B9" s="228" t="s">
        <v>84</v>
      </c>
      <c r="C9" s="229" t="s">
        <v>19</v>
      </c>
      <c r="D9" s="229" t="s">
        <v>19</v>
      </c>
      <c r="E9" s="229" t="s">
        <v>19</v>
      </c>
      <c r="F9" s="229" t="s">
        <v>19</v>
      </c>
      <c r="G9" s="229" t="s">
        <v>19</v>
      </c>
      <c r="H9" s="229" t="s">
        <v>19</v>
      </c>
      <c r="I9" s="229" t="s">
        <v>19</v>
      </c>
      <c r="J9" s="229" t="s">
        <v>19</v>
      </c>
      <c r="K9" s="229" t="s">
        <v>19</v>
      </c>
      <c r="L9" s="229" t="s">
        <v>19</v>
      </c>
      <c r="M9" s="229" t="s">
        <v>19</v>
      </c>
      <c r="N9" s="229" t="s">
        <v>19</v>
      </c>
      <c r="O9" s="229" t="s">
        <v>19</v>
      </c>
      <c r="P9" s="229" t="s">
        <v>19</v>
      </c>
      <c r="Q9" s="229" t="s">
        <v>19</v>
      </c>
      <c r="R9" s="229" t="s">
        <v>19</v>
      </c>
      <c r="S9" s="229" t="s">
        <v>19</v>
      </c>
      <c r="T9" s="229" t="s">
        <v>19</v>
      </c>
      <c r="U9" s="229" t="s">
        <v>19</v>
      </c>
      <c r="V9" s="229" t="s">
        <v>19</v>
      </c>
      <c r="W9" s="229" t="s">
        <v>19</v>
      </c>
      <c r="X9" s="229" t="s">
        <v>19</v>
      </c>
      <c r="Y9" s="229" t="s">
        <v>19</v>
      </c>
      <c r="Z9" s="229" t="s">
        <v>19</v>
      </c>
      <c r="AA9" s="229" t="s">
        <v>19</v>
      </c>
      <c r="AB9" s="229" t="s">
        <v>124</v>
      </c>
      <c r="AC9" s="229" t="s">
        <v>124</v>
      </c>
      <c r="AD9" s="223"/>
    </row>
    <row r="10" spans="1:46" s="23" customFormat="1" x14ac:dyDescent="0.15">
      <c r="A10" s="22"/>
      <c r="B10" s="230"/>
      <c r="C10" s="250" t="str">
        <f>IF('Activities total'!$AC$31&gt;20%,"The total costs for 'Projectcoordination &amp; Management' should not be more than 20% of the total costs for all activities.", "")</f>
        <v/>
      </c>
      <c r="D10" s="231"/>
      <c r="E10" s="231"/>
      <c r="F10" s="231"/>
      <c r="G10" s="231"/>
      <c r="H10" s="231"/>
      <c r="I10" s="232"/>
      <c r="J10" s="231"/>
      <c r="K10" s="232"/>
      <c r="L10" s="232"/>
      <c r="M10" s="231"/>
      <c r="N10" s="231"/>
      <c r="O10" s="232"/>
      <c r="P10" s="232"/>
      <c r="Q10" s="232"/>
      <c r="R10" s="232"/>
      <c r="S10" s="232"/>
      <c r="T10" s="232"/>
      <c r="U10" s="232"/>
      <c r="V10" s="232"/>
      <c r="W10" s="232"/>
      <c r="X10" s="232"/>
      <c r="Y10" s="232"/>
      <c r="Z10" s="232"/>
      <c r="AA10" s="233"/>
      <c r="AB10" s="230"/>
      <c r="AC10" s="230"/>
      <c r="AD10" s="251"/>
    </row>
    <row r="11" spans="1:46" x14ac:dyDescent="0.15">
      <c r="B11" s="252" t="s">
        <v>164</v>
      </c>
      <c r="C11" s="236">
        <f>SUM('Activities inception (main)'!C12:C16)+SUM('Activities year 1'!C12:C16)+SUM('Activities year 2'!C12:C16)+SUM('Activities Year 3'!C12:C16)+SUM('Activities year 4'!C12:C16)</f>
        <v>0</v>
      </c>
      <c r="D11" s="236">
        <f>SUM('Activities inception (main)'!D12:D16)+SUM('Activities year 1'!D12:D16)+SUM('Activities year 2'!D12:D16)+SUM('Activities Year 3'!D12:D16)+SUM('Activities year 4'!D12:D16)</f>
        <v>0</v>
      </c>
      <c r="E11" s="236">
        <f>SUM('Activities inception (main)'!E12:E16)+SUM('Activities year 1'!E12:E16)+SUM('Activities year 2'!E12:E16)+SUM('Activities Year 3'!E12:E16)+SUM('Activities year 4'!E12:E16)</f>
        <v>0</v>
      </c>
      <c r="F11" s="236">
        <f>SUM('Activities inception (main)'!F12:F16)+SUM('Activities year 1'!F12:F16)+SUM('Activities year 2'!F12:F16)+SUM('Activities Year 3'!F12:F16)+SUM('Activities year 4'!F12:F16)</f>
        <v>0</v>
      </c>
      <c r="G11" s="236">
        <f>SUM('Activities inception (main)'!G12:G16)+SUM('Activities year 1'!G12:G16)+SUM('Activities year 2'!G12:G16)+SUM('Activities Year 3'!G12:G16)+SUM('Activities year 4'!G12:G16)</f>
        <v>0</v>
      </c>
      <c r="H11" s="236">
        <f>SUM('Activities inception (main)'!H12:H16)+SUM('Activities year 1'!H12:H16)+SUM('Activities year 2'!H12:H16)+SUM('Activities Year 3'!H12:H16)+SUM('Activities year 4'!H12:H16)</f>
        <v>0</v>
      </c>
      <c r="I11" s="236">
        <f>SUM('Activities inception (main)'!I12:I16)+SUM('Activities year 1'!I12:I16)+SUM('Activities year 2'!I12:I16)+SUM('Activities Year 3'!I12:I16)+SUM('Activities year 4'!I12:I16)</f>
        <v>0</v>
      </c>
      <c r="J11" s="236">
        <f>SUM('Activities inception (main)'!J12:J16)+SUM('Activities year 1'!J12:J16)+SUM('Activities year 2'!J12:J16)+SUM('Activities Year 3'!J12:J16)+SUM('Activities year 4'!J12:J16)</f>
        <v>0</v>
      </c>
      <c r="K11" s="236">
        <f>SUM('Activities inception (main)'!K12:K16)+SUM('Activities year 1'!K12:K16)+SUM('Activities year 2'!K12:K16)+SUM('Activities Year 3'!K12:K16)+SUM('Activities year 4'!K12:K16)</f>
        <v>0</v>
      </c>
      <c r="L11" s="236">
        <f>SUM('Activities inception (main)'!L12:L16)+SUM('Activities year 1'!L12:L16)+SUM('Activities year 2'!L12:L16)+SUM('Activities Year 3'!L12:L16)+SUM('Activities year 4'!L12:L16)</f>
        <v>0</v>
      </c>
      <c r="M11" s="236">
        <f>SUM('Activities inception (main)'!M12:M16)+SUM('Activities year 1'!M12:M16)+SUM('Activities year 2'!M12:M16)+SUM('Activities Year 3'!M12:M16)+SUM('Activities year 4'!M12:M16)</f>
        <v>0</v>
      </c>
      <c r="N11" s="236">
        <f>SUM('Activities inception (main)'!N12:N16)+SUM('Activities year 1'!N12:N16)+SUM('Activities year 2'!N12:N16)+SUM('Activities Year 3'!N12:N16)+SUM('Activities year 4'!N12:N16)</f>
        <v>0</v>
      </c>
      <c r="O11" s="236">
        <f>SUM('Activities inception (main)'!O12:O16)+SUM('Activities year 1'!O12:O16)+SUM('Activities year 2'!O12:O16)+SUM('Activities Year 3'!O12:O16)+SUM('Activities year 4'!O12:O16)</f>
        <v>0</v>
      </c>
      <c r="P11" s="236">
        <f>SUM('Activities inception (main)'!P12:P16)+SUM('Activities year 1'!P12:P16)+SUM('Activities year 2'!P12:P16)+SUM('Activities Year 3'!P12:P16)+SUM('Activities year 4'!P12:P16)</f>
        <v>0</v>
      </c>
      <c r="Q11" s="236">
        <f>SUM('Activities inception (main)'!Q12:Q16)+SUM('Activities year 1'!Q12:Q16)+SUM('Activities year 2'!Q12:Q16)+SUM('Activities Year 3'!Q12:Q16)+SUM('Activities year 4'!Q12:Q16)</f>
        <v>0</v>
      </c>
      <c r="R11" s="236">
        <f>SUM('Activities inception (main)'!R12:R16)+SUM('Activities year 1'!R12:R16)+SUM('Activities year 2'!R12:R16)+SUM('Activities Year 3'!R12:R16)+SUM('Activities year 4'!R12:R16)</f>
        <v>0</v>
      </c>
      <c r="S11" s="236">
        <f>SUM('Activities inception (main)'!S12:S16)+SUM('Activities year 1'!S12:S16)+SUM('Activities year 2'!S12:S16)+SUM('Activities Year 3'!S12:S16)+SUM('Activities year 4'!S12:S16)</f>
        <v>0</v>
      </c>
      <c r="T11" s="236">
        <f>SUM('Activities inception (main)'!T12:T16)+SUM('Activities year 1'!T12:T16)+SUM('Activities year 2'!T12:T16)+SUM('Activities Year 3'!T12:T16)+SUM('Activities year 4'!T12:T16)</f>
        <v>0</v>
      </c>
      <c r="U11" s="236">
        <f>SUM('Activities inception (main)'!U12:U16)+SUM('Activities year 1'!U12:U16)+SUM('Activities year 2'!U12:U16)+SUM('Activities Year 3'!U12:U16)+SUM('Activities year 4'!U12:U16)</f>
        <v>0</v>
      </c>
      <c r="V11" s="236">
        <f>SUM('Activities inception (main)'!V12:V16)+SUM('Activities year 1'!V12:V16)+SUM('Activities year 2'!V12:V16)+SUM('Activities Year 3'!V12:V16)+SUM('Activities year 4'!V12:V16)</f>
        <v>0</v>
      </c>
      <c r="W11" s="236">
        <f>SUM('Activities inception (main)'!W12:W16)+SUM('Activities year 1'!W12:W16)+SUM('Activities year 2'!W12:W16)+SUM('Activities Year 3'!W12:W16)+SUM('Activities year 4'!W12:W16)</f>
        <v>0</v>
      </c>
      <c r="X11" s="236">
        <f>SUM('Activities inception (main)'!X12:X16)+SUM('Activities year 1'!X12:X16)+SUM('Activities year 2'!X12:X16)+SUM('Activities Year 3'!X12:X16)+SUM('Activities year 4'!X12:X16)</f>
        <v>0</v>
      </c>
      <c r="Y11" s="236">
        <f>SUM('Activities inception (main)'!Y12:Y16)+SUM('Activities year 1'!Y12:Y16)+SUM('Activities year 2'!Y12:Y16)+SUM('Activities Year 3'!Y12:Y16)+SUM('Activities year 4'!Y12:Y16)</f>
        <v>0</v>
      </c>
      <c r="Z11" s="236">
        <f>SUM('Activities inception (main)'!Z12:Z16)+SUM('Activities year 1'!Z12:Z16)+SUM('Activities year 2'!Z12:Z16)+SUM('Activities Year 3'!Z12:Z16)+SUM('Activities year 4'!Z12:Z16)</f>
        <v>0</v>
      </c>
      <c r="AA11" s="236">
        <f>SUM('Activities inception (main)'!AA12:AA16)+SUM('Activities year 1'!AA12:AA16)+SUM('Activities year 2'!AA12:AA16)+SUM('Activities Year 3'!AA12:AA16)+SUM('Activities year 4'!AA12:AA16)</f>
        <v>0</v>
      </c>
      <c r="AB11" s="253">
        <f>SUM(C11:AA11)</f>
        <v>0</v>
      </c>
      <c r="AC11" s="253">
        <f>(C11*$C$8)+(D11*$D$8)+(E11*$E$8)+(F11*$F$8)+(G11*$G$8)+(H11*$H$8)+(I11*$I$8)+(J11*$J$8)+(K11*$K$8)+(L11*$L$8)+(M11*$M$8)+(N11*$N$8)+(O11*$O$8)+(P11*$P$8)+(Q11*$Q$8)+(R11*$R$8)+(S11*$S$8)+(T11*$T$8)+(U11*$U$8)+(V11*$V$8)+(W11*$W$8)+(X11*$X$8)+(Y11*$Y$8)+(Z11*$Z$8)+(AA11*$AA$8)</f>
        <v>0</v>
      </c>
      <c r="AD11" s="223"/>
    </row>
    <row r="12" spans="1:46" s="23" customFormat="1" x14ac:dyDescent="0.15">
      <c r="A12" s="22"/>
      <c r="B12" s="233" t="s">
        <v>86</v>
      </c>
      <c r="C12" s="236">
        <f>SUM('Activities inception (main)'!C18:C22)+SUM('Activities year 1'!C18:C22)+SUM('Activities year 2'!C18:C22)+SUM('Activities Year 3'!C18:C22)+SUM('Activities year 4'!C18:C22)</f>
        <v>0</v>
      </c>
      <c r="D12" s="236">
        <f>SUM('Activities inception (main)'!D18:D22)+SUM('Activities year 1'!D18:D22)+SUM('Activities year 2'!D18:D22)+SUM('Activities Year 3'!D18:D22)+SUM('Activities year 4'!D18:D22)</f>
        <v>0</v>
      </c>
      <c r="E12" s="236">
        <f>SUM('Activities inception (main)'!E18:E22)+SUM('Activities year 1'!E18:E22)+SUM('Activities year 2'!E18:E22)+SUM('Activities Year 3'!E18:E22)+SUM('Activities year 4'!E18:E22)</f>
        <v>0</v>
      </c>
      <c r="F12" s="236">
        <f>SUM('Activities inception (main)'!F18:F22)+SUM('Activities year 1'!F18:F22)+SUM('Activities year 2'!F18:F22)+SUM('Activities Year 3'!F18:F22)+SUM('Activities year 4'!F18:F22)</f>
        <v>0</v>
      </c>
      <c r="G12" s="236">
        <f>SUM('Activities inception (main)'!G18:G22)+SUM('Activities year 1'!G18:G22)+SUM('Activities year 2'!G18:G22)+SUM('Activities Year 3'!G18:G22)+SUM('Activities year 4'!G18:G22)</f>
        <v>0</v>
      </c>
      <c r="H12" s="236">
        <f>SUM('Activities inception (main)'!H18:H22)+SUM('Activities year 1'!H18:H22)+SUM('Activities year 2'!H18:H22)+SUM('Activities Year 3'!H18:H22)+SUM('Activities year 4'!H18:H22)</f>
        <v>0</v>
      </c>
      <c r="I12" s="236">
        <f>SUM('Activities inception (main)'!I18:I22)+SUM('Activities year 1'!I18:I22)+SUM('Activities year 2'!I18:I22)+SUM('Activities Year 3'!I18:I22)+SUM('Activities year 4'!I18:I22)</f>
        <v>0</v>
      </c>
      <c r="J12" s="236">
        <f>SUM('Activities inception (main)'!J18:J22)+SUM('Activities year 1'!J18:J22)+SUM('Activities year 2'!J18:J22)+SUM('Activities Year 3'!J18:J22)+SUM('Activities year 4'!J18:J22)</f>
        <v>0</v>
      </c>
      <c r="K12" s="236">
        <f>SUM('Activities inception (main)'!K18:K22)+SUM('Activities year 1'!K18:K22)+SUM('Activities year 2'!K18:K22)+SUM('Activities Year 3'!K18:K22)+SUM('Activities year 4'!K18:K22)</f>
        <v>0</v>
      </c>
      <c r="L12" s="236">
        <f>SUM('Activities inception (main)'!L18:L22)+SUM('Activities year 1'!L18:L22)+SUM('Activities year 2'!L18:L22)+SUM('Activities Year 3'!L18:L22)+SUM('Activities year 4'!L18:L22)</f>
        <v>0</v>
      </c>
      <c r="M12" s="236">
        <f>SUM('Activities inception (main)'!M18:M22)+SUM('Activities year 1'!M18:M22)+SUM('Activities year 2'!M18:M22)+SUM('Activities Year 3'!M18:M22)+SUM('Activities year 4'!M18:M22)</f>
        <v>0</v>
      </c>
      <c r="N12" s="236">
        <f>SUM('Activities inception (main)'!N18:N22)+SUM('Activities year 1'!N18:N22)+SUM('Activities year 2'!N18:N22)+SUM('Activities Year 3'!N18:N22)+SUM('Activities year 4'!N18:N22)</f>
        <v>0</v>
      </c>
      <c r="O12" s="236">
        <f>SUM('Activities inception (main)'!O18:O22)+SUM('Activities year 1'!O18:O22)+SUM('Activities year 2'!O18:O22)+SUM('Activities Year 3'!O18:O22)+SUM('Activities year 4'!O18:O22)</f>
        <v>0</v>
      </c>
      <c r="P12" s="236">
        <f>SUM('Activities inception (main)'!P18:P22)+SUM('Activities year 1'!P18:P22)+SUM('Activities year 2'!P18:P22)+SUM('Activities Year 3'!P18:P22)+SUM('Activities year 4'!P18:P22)</f>
        <v>0</v>
      </c>
      <c r="Q12" s="236">
        <f>SUM('Activities inception (main)'!Q18:Q22)+SUM('Activities year 1'!Q18:Q22)+SUM('Activities year 2'!Q18:Q22)+SUM('Activities Year 3'!Q18:Q22)+SUM('Activities year 4'!Q18:Q22)</f>
        <v>0</v>
      </c>
      <c r="R12" s="236">
        <f>SUM('Activities inception (main)'!R18:R22)+SUM('Activities year 1'!R18:R22)+SUM('Activities year 2'!R18:R22)+SUM('Activities Year 3'!R18:R22)+SUM('Activities year 4'!R18:R22)</f>
        <v>0</v>
      </c>
      <c r="S12" s="236">
        <f>SUM('Activities inception (main)'!S18:S22)+SUM('Activities year 1'!S18:S22)+SUM('Activities year 2'!S18:S22)+SUM('Activities Year 3'!S18:S22)+SUM('Activities year 4'!S18:S22)</f>
        <v>0</v>
      </c>
      <c r="T12" s="236">
        <f>SUM('Activities inception (main)'!T18:T22)+SUM('Activities year 1'!T18:T22)+SUM('Activities year 2'!T18:T22)+SUM('Activities Year 3'!T18:T22)+SUM('Activities year 4'!T18:T22)</f>
        <v>0</v>
      </c>
      <c r="U12" s="236">
        <f>SUM('Activities inception (main)'!U18:U22)+SUM('Activities year 1'!U18:U22)+SUM('Activities year 2'!U18:U22)+SUM('Activities Year 3'!U18:U22)+SUM('Activities year 4'!U18:U22)</f>
        <v>0</v>
      </c>
      <c r="V12" s="236">
        <f>SUM('Activities inception (main)'!V18:V22)+SUM('Activities year 1'!V18:V22)+SUM('Activities year 2'!V18:V22)+SUM('Activities Year 3'!V18:V22)+SUM('Activities year 4'!V18:V22)</f>
        <v>0</v>
      </c>
      <c r="W12" s="236">
        <f>SUM('Activities inception (main)'!W18:W22)+SUM('Activities year 1'!W18:W22)+SUM('Activities year 2'!W18:W22)+SUM('Activities Year 3'!W18:W22)+SUM('Activities year 4'!W18:W22)</f>
        <v>0</v>
      </c>
      <c r="X12" s="236">
        <f>SUM('Activities inception (main)'!X18:X22)+SUM('Activities year 1'!X18:X22)+SUM('Activities year 2'!X18:X22)+SUM('Activities Year 3'!X18:X22)+SUM('Activities year 4'!X18:X22)</f>
        <v>0</v>
      </c>
      <c r="Y12" s="236">
        <f>SUM('Activities inception (main)'!Y18:Y22)+SUM('Activities year 1'!Y18:Y22)+SUM('Activities year 2'!Y18:Y22)+SUM('Activities Year 3'!Y18:Y22)+SUM('Activities year 4'!Y18:Y22)</f>
        <v>0</v>
      </c>
      <c r="Z12" s="236">
        <f>SUM('Activities inception (main)'!Z18:Z22)+SUM('Activities year 1'!Z18:Z22)+SUM('Activities year 2'!Z18:Z22)+SUM('Activities Year 3'!Z18:Z22)+SUM('Activities year 4'!Z18:Z22)</f>
        <v>0</v>
      </c>
      <c r="AA12" s="236">
        <f>SUM('Activities inception (main)'!AA18:AA22)+SUM('Activities year 1'!AA18:AA22)+SUM('Activities year 2'!AA18:AA22)+SUM('Activities Year 3'!AA18:AA22)+SUM('Activities year 4'!AA18:AA22)</f>
        <v>0</v>
      </c>
      <c r="AB12" s="253">
        <f>SUM(C12:AA12)</f>
        <v>0</v>
      </c>
      <c r="AC12" s="253">
        <f t="shared" ref="AC12:AC14" si="0">(C12*$C$8)+(D12*$D$8)+(E12*$E$8)+(F12*$F$8)+(G12*$G$8)+(H12*$H$8)+(I12*$I$8)+(J12*$J$8)+(K12*$K$8)+(L12*$L$8)+(M12*$M$8)+(N12*$N$8)+(O12*$O$8)+(P12*$P$8)+(Q12*$Q$8)+(R12*$R$8)+(S12*$S$8)+(T12*$T$8)+(U12*$U$8)+(V12*$V$8)+(W12*$W$8)+(X12*$X$8)+(Y12*$Y$8)+(Z12*$Z$8)+(AA12*$AA$8)</f>
        <v>0</v>
      </c>
      <c r="AD12" s="251"/>
    </row>
    <row r="13" spans="1:46" s="23" customFormat="1" x14ac:dyDescent="0.15">
      <c r="A13" s="22"/>
      <c r="B13" s="233" t="s">
        <v>87</v>
      </c>
      <c r="C13" s="236">
        <f>SUM('Activities inception (main)'!C24:C28)+SUM('Activities year 1'!C24:C28)+SUM('Activities year 2'!C24:C28)+SUM('Activities Year 3'!C24:C28)+SUM('Activities year 4'!C24:C28)</f>
        <v>0</v>
      </c>
      <c r="D13" s="236">
        <f>SUM('Activities inception (main)'!D24:D28)+SUM('Activities year 1'!D24:D28)+SUM('Activities year 2'!D24:D28)+SUM('Activities Year 3'!D24:D28)+SUM('Activities year 4'!D24:D28)</f>
        <v>0</v>
      </c>
      <c r="E13" s="236">
        <f>SUM('Activities inception (main)'!E24:E28)+SUM('Activities year 1'!E24:E28)+SUM('Activities year 2'!E24:E28)+SUM('Activities Year 3'!E24:E28)+SUM('Activities year 4'!E24:E28)</f>
        <v>0</v>
      </c>
      <c r="F13" s="236">
        <f>SUM('Activities inception (main)'!F24:F28)+SUM('Activities year 1'!F24:F28)+SUM('Activities year 2'!F24:F28)+SUM('Activities Year 3'!F24:F28)+SUM('Activities year 4'!F24:F28)</f>
        <v>0</v>
      </c>
      <c r="G13" s="236">
        <f>SUM('Activities inception (main)'!G24:G28)+SUM('Activities year 1'!G24:G28)+SUM('Activities year 2'!G24:G28)+SUM('Activities Year 3'!G24:G28)+SUM('Activities year 4'!G24:G28)</f>
        <v>0</v>
      </c>
      <c r="H13" s="236">
        <f>SUM('Activities inception (main)'!H24:H28)+SUM('Activities year 1'!H24:H28)+SUM('Activities year 2'!H24:H28)+SUM('Activities Year 3'!H24:H28)+SUM('Activities year 4'!H24:H28)</f>
        <v>0</v>
      </c>
      <c r="I13" s="236">
        <f>SUM('Activities inception (main)'!I24:I28)+SUM('Activities year 1'!I24:I28)+SUM('Activities year 2'!I24:I28)+SUM('Activities Year 3'!I24:I28)+SUM('Activities year 4'!I24:I28)</f>
        <v>0</v>
      </c>
      <c r="J13" s="236">
        <f>SUM('Activities inception (main)'!J24:J28)+SUM('Activities year 1'!J24:J28)+SUM('Activities year 2'!J24:J28)+SUM('Activities Year 3'!J24:J28)+SUM('Activities year 4'!J24:J28)</f>
        <v>0</v>
      </c>
      <c r="K13" s="236">
        <f>SUM('Activities inception (main)'!K24:K28)+SUM('Activities year 1'!K24:K28)+SUM('Activities year 2'!K24:K28)+SUM('Activities Year 3'!K24:K28)+SUM('Activities year 4'!K24:K28)</f>
        <v>0</v>
      </c>
      <c r="L13" s="236">
        <f>SUM('Activities inception (main)'!L24:L28)+SUM('Activities year 1'!L24:L28)+SUM('Activities year 2'!L24:L28)+SUM('Activities Year 3'!L24:L28)+SUM('Activities year 4'!L24:L28)</f>
        <v>0</v>
      </c>
      <c r="M13" s="236">
        <f>SUM('Activities inception (main)'!M24:M28)+SUM('Activities year 1'!M24:M28)+SUM('Activities year 2'!M24:M28)+SUM('Activities Year 3'!M24:M28)+SUM('Activities year 4'!M24:M28)</f>
        <v>0</v>
      </c>
      <c r="N13" s="236">
        <f>SUM('Activities inception (main)'!N24:N28)+SUM('Activities year 1'!N24:N28)+SUM('Activities year 2'!N24:N28)+SUM('Activities Year 3'!N24:N28)+SUM('Activities year 4'!N24:N28)</f>
        <v>0</v>
      </c>
      <c r="O13" s="236">
        <f>SUM('Activities inception (main)'!O24:O28)+SUM('Activities year 1'!O24:O28)+SUM('Activities year 2'!O24:O28)+SUM('Activities Year 3'!O24:O28)+SUM('Activities year 4'!O24:O28)</f>
        <v>0</v>
      </c>
      <c r="P13" s="236">
        <f>SUM('Activities inception (main)'!P24:P28)+SUM('Activities year 1'!P24:P28)+SUM('Activities year 2'!P24:P28)+SUM('Activities Year 3'!P24:P28)+SUM('Activities year 4'!P24:P28)</f>
        <v>0</v>
      </c>
      <c r="Q13" s="236">
        <f>SUM('Activities inception (main)'!Q24:Q28)+SUM('Activities year 1'!Q24:Q28)+SUM('Activities year 2'!Q24:Q28)+SUM('Activities Year 3'!Q24:Q28)+SUM('Activities year 4'!Q24:Q28)</f>
        <v>0</v>
      </c>
      <c r="R13" s="236">
        <f>SUM('Activities inception (main)'!R24:R28)+SUM('Activities year 1'!R24:R28)+SUM('Activities year 2'!R24:R28)+SUM('Activities Year 3'!R24:R28)+SUM('Activities year 4'!R24:R28)</f>
        <v>0</v>
      </c>
      <c r="S13" s="236">
        <f>SUM('Activities inception (main)'!S24:S28)+SUM('Activities year 1'!S24:S28)+SUM('Activities year 2'!S24:S28)+SUM('Activities Year 3'!S24:S28)+SUM('Activities year 4'!S24:S28)</f>
        <v>0</v>
      </c>
      <c r="T13" s="236">
        <f>SUM('Activities inception (main)'!T24:T28)+SUM('Activities year 1'!T24:T28)+SUM('Activities year 2'!T24:T28)+SUM('Activities Year 3'!T24:T28)+SUM('Activities year 4'!T24:T28)</f>
        <v>0</v>
      </c>
      <c r="U13" s="236">
        <f>SUM('Activities inception (main)'!U24:U28)+SUM('Activities year 1'!U24:U28)+SUM('Activities year 2'!U24:U28)+SUM('Activities Year 3'!U24:U28)+SUM('Activities year 4'!U24:U28)</f>
        <v>0</v>
      </c>
      <c r="V13" s="236">
        <f>SUM('Activities inception (main)'!V24:V28)+SUM('Activities year 1'!V24:V28)+SUM('Activities year 2'!V24:V28)+SUM('Activities Year 3'!V24:V28)+SUM('Activities year 4'!V24:V28)</f>
        <v>0</v>
      </c>
      <c r="W13" s="236">
        <f>SUM('Activities inception (main)'!W24:W28)+SUM('Activities year 1'!W24:W28)+SUM('Activities year 2'!W24:W28)+SUM('Activities Year 3'!W24:W28)+SUM('Activities year 4'!W24:W28)</f>
        <v>0</v>
      </c>
      <c r="X13" s="236">
        <f>SUM('Activities inception (main)'!X24:X28)+SUM('Activities year 1'!X24:X28)+SUM('Activities year 2'!X24:X28)+SUM('Activities Year 3'!X24:X28)+SUM('Activities year 4'!X24:X28)</f>
        <v>0</v>
      </c>
      <c r="Y13" s="236">
        <f>SUM('Activities inception (main)'!Y24:Y28)+SUM('Activities year 1'!Y24:Y28)+SUM('Activities year 2'!Y24:Y28)+SUM('Activities Year 3'!Y24:Y28)+SUM('Activities year 4'!Y24:Y28)</f>
        <v>0</v>
      </c>
      <c r="Z13" s="236">
        <f>SUM('Activities inception (main)'!Z24:Z28)+SUM('Activities year 1'!Z24:Z28)+SUM('Activities year 2'!Z24:Z28)+SUM('Activities Year 3'!Z24:Z28)+SUM('Activities year 4'!Z24:Z28)</f>
        <v>0</v>
      </c>
      <c r="AA13" s="236">
        <f>SUM('Activities inception (main)'!AA24:AA28)+SUM('Activities year 1'!AA24:AA28)+SUM('Activities year 2'!AA24:AA28)+SUM('Activities Year 3'!AA24:AA28)+SUM('Activities year 4'!AA24:AA28)</f>
        <v>0</v>
      </c>
      <c r="AB13" s="253">
        <f>SUM(C13:AA13)</f>
        <v>0</v>
      </c>
      <c r="AC13" s="253">
        <f t="shared" si="0"/>
        <v>0</v>
      </c>
      <c r="AD13" s="251"/>
    </row>
    <row r="14" spans="1:46" s="23" customFormat="1" x14ac:dyDescent="0.15">
      <c r="A14" s="22"/>
      <c r="B14" s="233" t="s">
        <v>88</v>
      </c>
      <c r="C14" s="236">
        <f>SUM('Activities inception (main)'!C30:C34)+SUM('Activities year 1'!C30:C34)+SUM('Activities year 2'!C30:C34)+SUM('Activities Year 3'!C30:C34)+SUM('Activities year 4'!C30:C34)</f>
        <v>0</v>
      </c>
      <c r="D14" s="236">
        <f>SUM('Activities inception (main)'!D30:D34)+SUM('Activities year 1'!D30:D34)+SUM('Activities year 2'!D30:D34)+SUM('Activities Year 3'!D30:D34)+SUM('Activities year 4'!D30:D34)</f>
        <v>0</v>
      </c>
      <c r="E14" s="236">
        <f>SUM('Activities inception (main)'!E30:E34)+SUM('Activities year 1'!E30:E34)+SUM('Activities year 2'!E30:E34)+SUM('Activities Year 3'!E30:E34)+SUM('Activities year 4'!E30:E34)</f>
        <v>0</v>
      </c>
      <c r="F14" s="236">
        <f>SUM('Activities inception (main)'!F30:F34)+SUM('Activities year 1'!F30:F34)+SUM('Activities year 2'!F30:F34)+SUM('Activities Year 3'!F30:F34)+SUM('Activities year 4'!F30:F34)</f>
        <v>0</v>
      </c>
      <c r="G14" s="236">
        <f>SUM('Activities inception (main)'!G30:G34)+SUM('Activities year 1'!G30:G34)+SUM('Activities year 2'!G30:G34)+SUM('Activities Year 3'!G30:G34)+SUM('Activities year 4'!G30:G34)</f>
        <v>0</v>
      </c>
      <c r="H14" s="236">
        <f>SUM('Activities inception (main)'!H30:H34)+SUM('Activities year 1'!H30:H34)+SUM('Activities year 2'!H30:H34)+SUM('Activities Year 3'!H30:H34)+SUM('Activities year 4'!H30:H34)</f>
        <v>0</v>
      </c>
      <c r="I14" s="236">
        <f>SUM('Activities inception (main)'!I30:I34)+SUM('Activities year 1'!I30:I34)+SUM('Activities year 2'!I30:I34)+SUM('Activities Year 3'!I30:I34)+SUM('Activities year 4'!I30:I34)</f>
        <v>0</v>
      </c>
      <c r="J14" s="236">
        <f>SUM('Activities inception (main)'!J30:J34)+SUM('Activities year 1'!J30:J34)+SUM('Activities year 2'!J30:J34)+SUM('Activities Year 3'!J30:J34)+SUM('Activities year 4'!J30:J34)</f>
        <v>0</v>
      </c>
      <c r="K14" s="236">
        <f>SUM('Activities inception (main)'!K30:K34)+SUM('Activities year 1'!K30:K34)+SUM('Activities year 2'!K30:K34)+SUM('Activities Year 3'!K30:K34)+SUM('Activities year 4'!K30:K34)</f>
        <v>0</v>
      </c>
      <c r="L14" s="236">
        <f>SUM('Activities inception (main)'!L30:L34)+SUM('Activities year 1'!L30:L34)+SUM('Activities year 2'!L30:L34)+SUM('Activities Year 3'!L30:L34)+SUM('Activities year 4'!L30:L34)</f>
        <v>0</v>
      </c>
      <c r="M14" s="236">
        <f>SUM('Activities inception (main)'!M30:M34)+SUM('Activities year 1'!M30:M34)+SUM('Activities year 2'!M30:M34)+SUM('Activities Year 3'!M30:M34)+SUM('Activities year 4'!M30:M34)</f>
        <v>0</v>
      </c>
      <c r="N14" s="236">
        <f>SUM('Activities inception (main)'!N30:N34)+SUM('Activities year 1'!N30:N34)+SUM('Activities year 2'!N30:N34)+SUM('Activities Year 3'!N30:N34)+SUM('Activities year 4'!N30:N34)</f>
        <v>0</v>
      </c>
      <c r="O14" s="236">
        <f>SUM('Activities inception (main)'!O30:O34)+SUM('Activities year 1'!O30:O34)+SUM('Activities year 2'!O30:O34)+SUM('Activities Year 3'!O30:O34)+SUM('Activities year 4'!O30:O34)</f>
        <v>0</v>
      </c>
      <c r="P14" s="236">
        <f>SUM('Activities inception (main)'!P30:P34)+SUM('Activities year 1'!P30:P34)+SUM('Activities year 2'!P30:P34)+SUM('Activities Year 3'!P30:P34)+SUM('Activities year 4'!P30:P34)</f>
        <v>0</v>
      </c>
      <c r="Q14" s="236">
        <f>SUM('Activities inception (main)'!Q30:Q34)+SUM('Activities year 1'!Q30:Q34)+SUM('Activities year 2'!Q30:Q34)+SUM('Activities Year 3'!Q30:Q34)+SUM('Activities year 4'!Q30:Q34)</f>
        <v>0</v>
      </c>
      <c r="R14" s="236">
        <f>SUM('Activities inception (main)'!R30:R34)+SUM('Activities year 1'!R30:R34)+SUM('Activities year 2'!R30:R34)+SUM('Activities Year 3'!R30:R34)+SUM('Activities year 4'!R30:R34)</f>
        <v>0</v>
      </c>
      <c r="S14" s="236">
        <f>SUM('Activities inception (main)'!S30:S34)+SUM('Activities year 1'!S30:S34)+SUM('Activities year 2'!S30:S34)+SUM('Activities Year 3'!S30:S34)+SUM('Activities year 4'!S30:S34)</f>
        <v>0</v>
      </c>
      <c r="T14" s="236">
        <f>SUM('Activities inception (main)'!T30:T34)+SUM('Activities year 1'!T30:T34)+SUM('Activities year 2'!T30:T34)+SUM('Activities Year 3'!T30:T34)+SUM('Activities year 4'!T30:T34)</f>
        <v>0</v>
      </c>
      <c r="U14" s="236">
        <f>SUM('Activities inception (main)'!U30:U34)+SUM('Activities year 1'!U30:U34)+SUM('Activities year 2'!U30:U34)+SUM('Activities Year 3'!U30:U34)+SUM('Activities year 4'!U30:U34)</f>
        <v>0</v>
      </c>
      <c r="V14" s="236">
        <f>SUM('Activities inception (main)'!V30:V34)+SUM('Activities year 1'!V30:V34)+SUM('Activities year 2'!V30:V34)+SUM('Activities Year 3'!V30:V34)+SUM('Activities year 4'!V30:V34)</f>
        <v>0</v>
      </c>
      <c r="W14" s="236">
        <f>SUM('Activities inception (main)'!W30:W34)+SUM('Activities year 1'!W30:W34)+SUM('Activities year 2'!W30:W34)+SUM('Activities Year 3'!W30:W34)+SUM('Activities year 4'!W30:W34)</f>
        <v>0</v>
      </c>
      <c r="X14" s="236">
        <f>SUM('Activities inception (main)'!X30:X34)+SUM('Activities year 1'!X30:X34)+SUM('Activities year 2'!X30:X34)+SUM('Activities Year 3'!X30:X34)+SUM('Activities year 4'!X30:X34)</f>
        <v>0</v>
      </c>
      <c r="Y14" s="236">
        <f>SUM('Activities inception (main)'!Y30:Y34)+SUM('Activities year 1'!Y30:Y34)+SUM('Activities year 2'!Y30:Y34)+SUM('Activities Year 3'!Y30:Y34)+SUM('Activities year 4'!Y30:Y34)</f>
        <v>0</v>
      </c>
      <c r="Z14" s="236">
        <f>SUM('Activities inception (main)'!Z30:Z34)+SUM('Activities year 1'!Z30:Z34)+SUM('Activities year 2'!Z30:Z34)+SUM('Activities Year 3'!Z30:Z34)+SUM('Activities year 4'!Z30:Z34)</f>
        <v>0</v>
      </c>
      <c r="AA14" s="236">
        <f>SUM('Activities inception (main)'!AA30:AA34)+SUM('Activities year 1'!AA30:AA34)+SUM('Activities year 2'!AA30:AA34)+SUM('Activities Year 3'!AA30:AA34)+SUM('Activities year 4'!AA30:AA34)</f>
        <v>0</v>
      </c>
      <c r="AB14" s="253">
        <f>SUM(C14:AA14)</f>
        <v>0</v>
      </c>
      <c r="AC14" s="253">
        <f t="shared" si="0"/>
        <v>0</v>
      </c>
      <c r="AD14" s="251"/>
    </row>
    <row r="15" spans="1:46" s="23" customFormat="1" x14ac:dyDescent="0.15">
      <c r="A15" s="22"/>
      <c r="B15" s="233" t="s">
        <v>89</v>
      </c>
      <c r="C15" s="236">
        <f>SUM('Activities inception (main)'!C36:C40)+SUM('Activities year 1'!C36:C40)+SUM('Activities year 2'!C36:C40)+SUM('Activities Year 3'!C36:C40)+SUM('Activities year 4'!C36:C40)</f>
        <v>0</v>
      </c>
      <c r="D15" s="236">
        <f>SUM('Activities inception (main)'!D36:D40)+SUM('Activities year 1'!D36:D40)+SUM('Activities year 2'!D36:D40)+SUM('Activities Year 3'!D36:D40)+SUM('Activities year 4'!D36:D40)</f>
        <v>0</v>
      </c>
      <c r="E15" s="236">
        <f>SUM('Activities inception (main)'!E36:E40)+SUM('Activities year 1'!E36:E40)+SUM('Activities year 2'!E36:E40)+SUM('Activities Year 3'!E36:E40)+SUM('Activities year 4'!E36:E40)</f>
        <v>0</v>
      </c>
      <c r="F15" s="236">
        <f>SUM('Activities inception (main)'!F36:F40)+SUM('Activities year 1'!F36:F40)+SUM('Activities year 2'!F36:F40)+SUM('Activities Year 3'!F36:F40)+SUM('Activities year 4'!F36:F40)</f>
        <v>0</v>
      </c>
      <c r="G15" s="236">
        <f>SUM('Activities inception (main)'!G36:G40)+SUM('Activities year 1'!G36:G40)+SUM('Activities year 2'!G36:G40)+SUM('Activities Year 3'!G36:G40)+SUM('Activities year 4'!G36:G40)</f>
        <v>0</v>
      </c>
      <c r="H15" s="236">
        <f>SUM('Activities inception (main)'!H36:H40)+SUM('Activities year 1'!H36:H40)+SUM('Activities year 2'!H36:H40)+SUM('Activities Year 3'!H36:H40)+SUM('Activities year 4'!H36:H40)</f>
        <v>0</v>
      </c>
      <c r="I15" s="236">
        <f>SUM('Activities inception (main)'!I36:I40)+SUM('Activities year 1'!I36:I40)+SUM('Activities year 2'!I36:I40)+SUM('Activities Year 3'!I36:I40)+SUM('Activities year 4'!I36:I40)</f>
        <v>0</v>
      </c>
      <c r="J15" s="236">
        <f>SUM('Activities inception (main)'!J36:J40)+SUM('Activities year 1'!J36:J40)+SUM('Activities year 2'!J36:J40)+SUM('Activities Year 3'!J36:J40)+SUM('Activities year 4'!J36:J40)</f>
        <v>0</v>
      </c>
      <c r="K15" s="236">
        <f>SUM('Activities inception (main)'!K36:K40)+SUM('Activities year 1'!K36:K40)+SUM('Activities year 2'!K36:K40)+SUM('Activities Year 3'!K36:K40)+SUM('Activities year 4'!K36:K40)</f>
        <v>0</v>
      </c>
      <c r="L15" s="236">
        <f>SUM('Activities inception (main)'!L36:L40)+SUM('Activities year 1'!L36:L40)+SUM('Activities year 2'!L36:L40)+SUM('Activities Year 3'!L36:L40)+SUM('Activities year 4'!L36:L40)</f>
        <v>0</v>
      </c>
      <c r="M15" s="236">
        <f>SUM('Activities inception (main)'!M36:M40)+SUM('Activities year 1'!M36:M40)+SUM('Activities year 2'!M36:M40)+SUM('Activities Year 3'!M36:M40)+SUM('Activities year 4'!M36:M40)</f>
        <v>0</v>
      </c>
      <c r="N15" s="236">
        <f>SUM('Activities inception (main)'!N36:N40)+SUM('Activities year 1'!N36:N40)+SUM('Activities year 2'!N36:N40)+SUM('Activities Year 3'!N36:N40)+SUM('Activities year 4'!N36:N40)</f>
        <v>0</v>
      </c>
      <c r="O15" s="236">
        <f>SUM('Activities inception (main)'!O36:O40)+SUM('Activities year 1'!O36:O40)+SUM('Activities year 2'!O36:O40)+SUM('Activities Year 3'!O36:O40)+SUM('Activities year 4'!O36:O40)</f>
        <v>0</v>
      </c>
      <c r="P15" s="236">
        <f>SUM('Activities inception (main)'!P36:P40)+SUM('Activities year 1'!P36:P40)+SUM('Activities year 2'!P36:P40)+SUM('Activities Year 3'!P36:P40)+SUM('Activities year 4'!P36:P40)</f>
        <v>0</v>
      </c>
      <c r="Q15" s="236">
        <f>SUM('Activities inception (main)'!Q36:Q40)+SUM('Activities year 1'!Q36:Q40)+SUM('Activities year 2'!Q36:Q40)+SUM('Activities Year 3'!Q36:Q40)+SUM('Activities year 4'!Q36:Q40)</f>
        <v>0</v>
      </c>
      <c r="R15" s="236">
        <f>SUM('Activities inception (main)'!R36:R40)+SUM('Activities year 1'!R36:R40)+SUM('Activities year 2'!R36:R40)+SUM('Activities Year 3'!R36:R40)+SUM('Activities year 4'!R36:R40)</f>
        <v>0</v>
      </c>
      <c r="S15" s="236">
        <f>SUM('Activities inception (main)'!S36:S40)+SUM('Activities year 1'!S36:S40)+SUM('Activities year 2'!S36:S40)+SUM('Activities Year 3'!S36:S40)+SUM('Activities year 4'!S36:S40)</f>
        <v>0</v>
      </c>
      <c r="T15" s="236">
        <f>SUM('Activities inception (main)'!T36:T40)+SUM('Activities year 1'!T36:T40)+SUM('Activities year 2'!T36:T40)+SUM('Activities Year 3'!T36:T40)+SUM('Activities year 4'!T36:T40)</f>
        <v>0</v>
      </c>
      <c r="U15" s="236">
        <f>SUM('Activities inception (main)'!U36:U40)+SUM('Activities year 1'!U36:U40)+SUM('Activities year 2'!U36:U40)+SUM('Activities Year 3'!U36:U40)+SUM('Activities year 4'!U36:U40)</f>
        <v>0</v>
      </c>
      <c r="V15" s="236">
        <f>SUM('Activities inception (main)'!V36:V40)+SUM('Activities year 1'!V36:V40)+SUM('Activities year 2'!V36:V40)+SUM('Activities Year 3'!V36:V40)+SUM('Activities year 4'!V36:V40)</f>
        <v>0</v>
      </c>
      <c r="W15" s="236">
        <f>SUM('Activities inception (main)'!W36:W40)+SUM('Activities year 1'!W36:W40)+SUM('Activities year 2'!W36:W40)+SUM('Activities Year 3'!W36:W40)+SUM('Activities year 4'!W36:W40)</f>
        <v>0</v>
      </c>
      <c r="X15" s="236">
        <f>SUM('Activities inception (main)'!X36:X40)+SUM('Activities year 1'!X36:X40)+SUM('Activities year 2'!X36:X40)+SUM('Activities Year 3'!X36:X40)+SUM('Activities year 4'!X36:X40)</f>
        <v>0</v>
      </c>
      <c r="Y15" s="236">
        <f>SUM('Activities inception (main)'!Y36:Y40)+SUM('Activities year 1'!Y36:Y40)+SUM('Activities year 2'!Y36:Y40)+SUM('Activities Year 3'!Y36:Y40)+SUM('Activities year 4'!Y36:Y40)</f>
        <v>0</v>
      </c>
      <c r="Z15" s="236">
        <f>SUM('Activities inception (main)'!Z36:Z40)+SUM('Activities year 1'!Z36:Z40)+SUM('Activities year 2'!Z36:Z40)+SUM('Activities Year 3'!Z36:Z40)+SUM('Activities year 4'!Z36:Z40)</f>
        <v>0</v>
      </c>
      <c r="AA15" s="236">
        <f>SUM('Activities inception (main)'!AA36:AA40)+SUM('Activities year 1'!AA36:AA40)+SUM('Activities year 2'!AA36:AA40)+SUM('Activities Year 3'!AA36:AA40)+SUM('Activities year 4'!AA36:AA40)</f>
        <v>0</v>
      </c>
      <c r="AB15" s="253">
        <f>SUM(C15:AA15)</f>
        <v>0</v>
      </c>
      <c r="AC15" s="253">
        <f>(C15*$C$8)+(D15*$D$8)+(E15*$E$8)+(F15*$F$8)+(G15*$G$8)+(H15*$H$8)+(I15*$I$8)+(J15*$J$8)+(K15*$K$8)+(L15*$L$8)+(M15*$M$8)+(N15*$N$8)+(O15*$O$8)+(P15*$P$8)+(Q15*$Q$8)+(R15*$R$8)+(S15*$S$8)+(T15*$T$8)+(U15*$U$8)+(V15*$V$8)+(W15*$W$8)+(X15*$X$8)+(Y15*$Y$8)+(Z15*$Z$8)+(AA15*$AA$8)</f>
        <v>0</v>
      </c>
      <c r="AD15" s="251"/>
    </row>
    <row r="16" spans="1:46" x14ac:dyDescent="0.15">
      <c r="A16" s="22" t="s">
        <v>15</v>
      </c>
      <c r="B16" s="238" t="s">
        <v>122</v>
      </c>
      <c r="C16" s="239">
        <f>SUM(C11:C15)</f>
        <v>0</v>
      </c>
      <c r="D16" s="239">
        <f t="shared" ref="D16:P16" si="1">SUM(D11:D15)</f>
        <v>0</v>
      </c>
      <c r="E16" s="239">
        <f t="shared" si="1"/>
        <v>0</v>
      </c>
      <c r="F16" s="239">
        <f t="shared" si="1"/>
        <v>0</v>
      </c>
      <c r="G16" s="239">
        <f t="shared" si="1"/>
        <v>0</v>
      </c>
      <c r="H16" s="239">
        <f t="shared" si="1"/>
        <v>0</v>
      </c>
      <c r="I16" s="239">
        <f t="shared" si="1"/>
        <v>0</v>
      </c>
      <c r="J16" s="239">
        <f t="shared" si="1"/>
        <v>0</v>
      </c>
      <c r="K16" s="239">
        <f t="shared" si="1"/>
        <v>0</v>
      </c>
      <c r="L16" s="239">
        <f t="shared" si="1"/>
        <v>0</v>
      </c>
      <c r="M16" s="239">
        <f t="shared" si="1"/>
        <v>0</v>
      </c>
      <c r="N16" s="239">
        <f t="shared" si="1"/>
        <v>0</v>
      </c>
      <c r="O16" s="239">
        <f t="shared" si="1"/>
        <v>0</v>
      </c>
      <c r="P16" s="239">
        <f t="shared" si="1"/>
        <v>0</v>
      </c>
      <c r="Q16" s="239">
        <f t="shared" ref="Q16:AA16" si="2">SUM(Q11:Q15)</f>
        <v>0</v>
      </c>
      <c r="R16" s="239">
        <f t="shared" si="2"/>
        <v>0</v>
      </c>
      <c r="S16" s="239">
        <f t="shared" si="2"/>
        <v>0</v>
      </c>
      <c r="T16" s="239">
        <f t="shared" si="2"/>
        <v>0</v>
      </c>
      <c r="U16" s="239">
        <f t="shared" si="2"/>
        <v>0</v>
      </c>
      <c r="V16" s="239">
        <f t="shared" si="2"/>
        <v>0</v>
      </c>
      <c r="W16" s="239">
        <f t="shared" si="2"/>
        <v>0</v>
      </c>
      <c r="X16" s="239">
        <f t="shared" si="2"/>
        <v>0</v>
      </c>
      <c r="Y16" s="239">
        <f t="shared" si="2"/>
        <v>0</v>
      </c>
      <c r="Z16" s="239">
        <f t="shared" si="2"/>
        <v>0</v>
      </c>
      <c r="AA16" s="239">
        <f t="shared" si="2"/>
        <v>0</v>
      </c>
      <c r="AB16" s="239">
        <f>SUM(AB11:AB15)</f>
        <v>0</v>
      </c>
      <c r="AC16" s="239">
        <f>SUM(AC11:AC15)</f>
        <v>0</v>
      </c>
      <c r="AD16" s="254"/>
    </row>
    <row r="17" spans="1:30" x14ac:dyDescent="0.15">
      <c r="B17" s="237"/>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55"/>
      <c r="AC17" s="255"/>
      <c r="AD17" s="223"/>
    </row>
    <row r="18" spans="1:30" x14ac:dyDescent="0.15">
      <c r="B18" s="240" t="s">
        <v>85</v>
      </c>
      <c r="C18" s="241" t="s">
        <v>19</v>
      </c>
      <c r="D18" s="241" t="s">
        <v>19</v>
      </c>
      <c r="E18" s="241" t="s">
        <v>19</v>
      </c>
      <c r="F18" s="241" t="s">
        <v>19</v>
      </c>
      <c r="G18" s="241" t="s">
        <v>19</v>
      </c>
      <c r="H18" s="241" t="s">
        <v>19</v>
      </c>
      <c r="I18" s="241" t="s">
        <v>19</v>
      </c>
      <c r="J18" s="241" t="s">
        <v>19</v>
      </c>
      <c r="K18" s="241" t="s">
        <v>19</v>
      </c>
      <c r="L18" s="241" t="s">
        <v>19</v>
      </c>
      <c r="M18" s="241" t="s">
        <v>19</v>
      </c>
      <c r="N18" s="241" t="s">
        <v>19</v>
      </c>
      <c r="O18" s="241" t="s">
        <v>19</v>
      </c>
      <c r="P18" s="241" t="s">
        <v>19</v>
      </c>
      <c r="Q18" s="241" t="s">
        <v>19</v>
      </c>
      <c r="R18" s="241" t="s">
        <v>19</v>
      </c>
      <c r="S18" s="241" t="s">
        <v>19</v>
      </c>
      <c r="T18" s="241" t="s">
        <v>19</v>
      </c>
      <c r="U18" s="241" t="s">
        <v>19</v>
      </c>
      <c r="V18" s="241" t="s">
        <v>19</v>
      </c>
      <c r="W18" s="241" t="s">
        <v>19</v>
      </c>
      <c r="X18" s="241" t="s">
        <v>19</v>
      </c>
      <c r="Y18" s="241" t="s">
        <v>19</v>
      </c>
      <c r="Z18" s="241" t="s">
        <v>19</v>
      </c>
      <c r="AA18" s="241" t="s">
        <v>19</v>
      </c>
      <c r="AB18" s="241" t="s">
        <v>125</v>
      </c>
      <c r="AC18" s="241" t="s">
        <v>125</v>
      </c>
      <c r="AD18" s="223"/>
    </row>
    <row r="19" spans="1:30" s="23" customFormat="1" x14ac:dyDescent="0.15">
      <c r="A19" s="22"/>
      <c r="B19" s="230"/>
      <c r="C19" s="250" t="str">
        <f>IF('Activities total'!$AC$31&gt;20%,"The total costs for 'Projectcoordination &amp; Management' should not be more than 20% of the total costs for all activities.", "")</f>
        <v/>
      </c>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3"/>
      <c r="AB19" s="230"/>
      <c r="AC19" s="230"/>
      <c r="AD19" s="251"/>
    </row>
    <row r="20" spans="1:30" x14ac:dyDescent="0.15">
      <c r="B20" s="252" t="s">
        <v>164</v>
      </c>
      <c r="C20" s="236">
        <f>SUM('Activities inception (main)'!C46:C50)+SUM('Activities year 1'!C46:C50)+SUM('Activities year 2'!C46:C50)+SUM('Activities Year 3'!C46:C50)+SUM('Activities year 4'!C46:C50)</f>
        <v>0</v>
      </c>
      <c r="D20" s="236">
        <f>SUM('Activities inception (main)'!D46:D50)+SUM('Activities year 1'!D46:D50)+SUM('Activities year 2'!D46:D50)+SUM('Activities Year 3'!D46:D50)+SUM('Activities year 4'!D46:D50)</f>
        <v>0</v>
      </c>
      <c r="E20" s="236">
        <f>SUM('Activities inception (main)'!E46:E50)+SUM('Activities year 1'!E46:E50)+SUM('Activities year 2'!E46:E50)+SUM('Activities Year 3'!E46:E50)+SUM('Activities year 4'!E46:E50)</f>
        <v>0</v>
      </c>
      <c r="F20" s="236">
        <f>SUM('Activities inception (main)'!F46:F50)+SUM('Activities year 1'!F46:F50)+SUM('Activities year 2'!F46:F50)+SUM('Activities Year 3'!F46:F50)+SUM('Activities year 4'!F46:F50)</f>
        <v>0</v>
      </c>
      <c r="G20" s="236">
        <f>SUM('Activities inception (main)'!G46:G50)+SUM('Activities year 1'!G46:G50)+SUM('Activities year 2'!G46:G50)+SUM('Activities Year 3'!G46:G50)+SUM('Activities year 4'!G46:G50)</f>
        <v>0</v>
      </c>
      <c r="H20" s="236">
        <f>SUM('Activities inception (main)'!H46:H50)+SUM('Activities year 1'!H46:H50)+SUM('Activities year 2'!H46:H50)+SUM('Activities Year 3'!H46:H50)+SUM('Activities year 4'!H46:H50)</f>
        <v>0</v>
      </c>
      <c r="I20" s="236">
        <f>SUM('Activities inception (main)'!I46:I50)+SUM('Activities year 1'!I46:I50)+SUM('Activities year 2'!I46:I50)+SUM('Activities Year 3'!I46:I50)+SUM('Activities year 4'!I46:I50)</f>
        <v>0</v>
      </c>
      <c r="J20" s="236">
        <f>SUM('Activities inception (main)'!J46:J50)+SUM('Activities year 1'!J46:J50)+SUM('Activities year 2'!J46:J50)+SUM('Activities Year 3'!J46:J50)+SUM('Activities year 4'!J46:J50)</f>
        <v>0</v>
      </c>
      <c r="K20" s="236">
        <f>SUM('Activities inception (main)'!K46:K50)+SUM('Activities year 1'!K46:K50)+SUM('Activities year 2'!K46:K50)+SUM('Activities Year 3'!K46:K50)+SUM('Activities year 4'!K46:K50)</f>
        <v>0</v>
      </c>
      <c r="L20" s="236">
        <f>SUM('Activities inception (main)'!L46:L50)+SUM('Activities year 1'!L46:L50)+SUM('Activities year 2'!L46:L50)+SUM('Activities Year 3'!L46:L50)+SUM('Activities year 4'!L46:L50)</f>
        <v>0</v>
      </c>
      <c r="M20" s="236">
        <f>SUM('Activities inception (main)'!M46:M50)+SUM('Activities year 1'!M46:M50)+SUM('Activities year 2'!M46:M50)+SUM('Activities Year 3'!M46:M50)+SUM('Activities year 4'!M46:M50)</f>
        <v>0</v>
      </c>
      <c r="N20" s="236">
        <f>SUM('Activities inception (main)'!N46:N50)+SUM('Activities year 1'!N46:N50)+SUM('Activities year 2'!N46:N50)+SUM('Activities Year 3'!N46:N50)+SUM('Activities year 4'!N46:N50)</f>
        <v>0</v>
      </c>
      <c r="O20" s="236">
        <f>SUM('Activities inception (main)'!O46:O50)+SUM('Activities year 1'!O46:O50)+SUM('Activities year 2'!O46:O50)+SUM('Activities Year 3'!O46:O50)+SUM('Activities year 4'!O46:O50)</f>
        <v>0</v>
      </c>
      <c r="P20" s="236">
        <f>SUM('Activities inception (main)'!P46:P50)+SUM('Activities year 1'!P46:P50)+SUM('Activities year 2'!P46:P50)+SUM('Activities Year 3'!P46:P50)+SUM('Activities year 4'!P46:P50)</f>
        <v>0</v>
      </c>
      <c r="Q20" s="236">
        <f>SUM('Activities inception (main)'!Q46:Q50)+SUM('Activities year 1'!Q46:Q50)+SUM('Activities year 2'!Q46:Q50)+SUM('Activities Year 3'!Q46:Q50)+SUM('Activities year 4'!Q46:Q50)</f>
        <v>0</v>
      </c>
      <c r="R20" s="236">
        <f>SUM('Activities inception (main)'!R46:R50)+SUM('Activities year 1'!R46:R50)+SUM('Activities year 2'!R46:R50)+SUM('Activities Year 3'!R46:R50)+SUM('Activities year 4'!R46:R50)</f>
        <v>0</v>
      </c>
      <c r="S20" s="236">
        <f>SUM('Activities inception (main)'!S46:S50)+SUM('Activities year 1'!S46:S50)+SUM('Activities year 2'!S46:S50)+SUM('Activities Year 3'!S46:S50)+SUM('Activities year 4'!S46:S50)</f>
        <v>0</v>
      </c>
      <c r="T20" s="236">
        <f>SUM('Activities inception (main)'!T46:T50)+SUM('Activities year 1'!T46:T50)+SUM('Activities year 2'!T46:T50)+SUM('Activities Year 3'!T46:T50)+SUM('Activities year 4'!T46:T50)</f>
        <v>0</v>
      </c>
      <c r="U20" s="236">
        <f>SUM('Activities inception (main)'!U46:U50)+SUM('Activities year 1'!U46:U50)+SUM('Activities year 2'!U46:U50)+SUM('Activities Year 3'!U46:U50)+SUM('Activities year 4'!U46:U50)</f>
        <v>0</v>
      </c>
      <c r="V20" s="236">
        <f>SUM('Activities inception (main)'!V46:V50)+SUM('Activities year 1'!V46:V50)+SUM('Activities year 2'!V46:V50)+SUM('Activities Year 3'!V46:V50)+SUM('Activities year 4'!V46:V50)</f>
        <v>0</v>
      </c>
      <c r="W20" s="236">
        <f>SUM('Activities inception (main)'!W46:W50)+SUM('Activities year 1'!W46:W50)+SUM('Activities year 2'!W46:W50)+SUM('Activities Year 3'!W46:W50)+SUM('Activities year 4'!W46:W50)</f>
        <v>0</v>
      </c>
      <c r="X20" s="236">
        <f>SUM('Activities inception (main)'!X46:X50)+SUM('Activities year 1'!X46:X50)+SUM('Activities year 2'!X46:X50)+SUM('Activities Year 3'!X46:X50)+SUM('Activities year 4'!X46:X50)</f>
        <v>0</v>
      </c>
      <c r="Y20" s="236">
        <f>SUM('Activities inception (main)'!Y46:Y50)+SUM('Activities year 1'!Y46:Y50)+SUM('Activities year 2'!Y46:Y50)+SUM('Activities Year 3'!Y46:Y50)+SUM('Activities year 4'!Y46:Y50)</f>
        <v>0</v>
      </c>
      <c r="Z20" s="236">
        <f>SUM('Activities inception (main)'!Z46:Z50)+SUM('Activities year 1'!Z46:Z50)+SUM('Activities year 2'!Z46:Z50)+SUM('Activities Year 3'!Z46:Z50)+SUM('Activities year 4'!Z46:Z50)</f>
        <v>0</v>
      </c>
      <c r="AA20" s="236">
        <f>SUM('Activities inception (main)'!AA46:AA50)+SUM('Activities year 1'!AA46:AA50)+SUM('Activities year 2'!AA46:AA50)+SUM('Activities Year 3'!AA46:AA50)+SUM('Activities year 4'!AA46:AA50)</f>
        <v>0</v>
      </c>
      <c r="AB20" s="253">
        <f>SUM(C20:AA20)</f>
        <v>0</v>
      </c>
      <c r="AC20" s="253">
        <f>(C20*$C$8)+(D20*$D$8)+(E20*$E$8)+(F20*$F$8)+(G20*$G$8)+(H20*$H$8)+(I20*$I$8)+(J20*$J$8)+(K20*$K$8)+(L20*$L$8)+(M20*$M$8)+(N20*$N$8)+(O20*$O$8)+(P20*$P$8)+(Q20*$Q$8)+(R20*$R$8)+(S20*$S$8)+(T20*$T$8)+(U20*$U$8)+(V20*$V$8)+(W20*$W$8)+(X20*$X$8)+(Y20*$Y$8)+(Z20*$Z$8)+(AA20*$AA$8)</f>
        <v>0</v>
      </c>
      <c r="AD20" s="223"/>
    </row>
    <row r="21" spans="1:30" s="23" customFormat="1" x14ac:dyDescent="0.15">
      <c r="A21" s="22"/>
      <c r="B21" s="233" t="s">
        <v>86</v>
      </c>
      <c r="C21" s="231">
        <f>SUM('Activities inception (main)'!C52:C56)+SUM('Activities year 1'!C52:C56)+SUM('Activities year 2'!C52:C56)+SUM('Activities Year 3'!C52:C56)+SUM('Activities year 4'!C52:C56)</f>
        <v>0</v>
      </c>
      <c r="D21" s="231">
        <f>SUM('Activities inception (main)'!D52:D56)+SUM('Activities year 1'!D52:D56)+SUM('Activities year 2'!D52:D56)+SUM('Activities Year 3'!D52:D56)+SUM('Activities year 4'!D52:D56)</f>
        <v>0</v>
      </c>
      <c r="E21" s="231">
        <f>SUM('Activities inception (main)'!E52:E56)+SUM('Activities year 1'!E52:E56)+SUM('Activities year 2'!E52:E56)+SUM('Activities Year 3'!E52:E56)+SUM('Activities year 4'!E52:E56)</f>
        <v>0</v>
      </c>
      <c r="F21" s="231">
        <f>SUM('Activities inception (main)'!F52:F56)+SUM('Activities year 1'!F52:F56)+SUM('Activities year 2'!F52:F56)+SUM('Activities Year 3'!F52:F56)+SUM('Activities year 4'!F52:F56)</f>
        <v>0</v>
      </c>
      <c r="G21" s="231">
        <f>SUM('Activities inception (main)'!G52:G56)+SUM('Activities year 1'!G52:G56)+SUM('Activities year 2'!G52:G56)+SUM('Activities Year 3'!G52:G56)+SUM('Activities year 4'!G52:G56)</f>
        <v>0</v>
      </c>
      <c r="H21" s="231">
        <f>SUM('Activities inception (main)'!H52:H56)+SUM('Activities year 1'!H52:H56)+SUM('Activities year 2'!H52:H56)+SUM('Activities Year 3'!H52:H56)+SUM('Activities year 4'!H52:H56)</f>
        <v>0</v>
      </c>
      <c r="I21" s="231">
        <f>SUM('Activities inception (main)'!I52:I56)+SUM('Activities year 1'!I52:I56)+SUM('Activities year 2'!I52:I56)+SUM('Activities Year 3'!I52:I56)+SUM('Activities year 4'!I52:I56)</f>
        <v>0</v>
      </c>
      <c r="J21" s="231">
        <f>SUM('Activities inception (main)'!J52:J56)+SUM('Activities year 1'!J52:J56)+SUM('Activities year 2'!J52:J56)+SUM('Activities Year 3'!J52:J56)+SUM('Activities year 4'!J52:J56)</f>
        <v>0</v>
      </c>
      <c r="K21" s="231">
        <f>SUM('Activities inception (main)'!K52:K56)+SUM('Activities year 1'!K52:K56)+SUM('Activities year 2'!K52:K56)+SUM('Activities Year 3'!K52:K56)+SUM('Activities year 4'!K52:K56)</f>
        <v>0</v>
      </c>
      <c r="L21" s="231">
        <f>SUM('Activities inception (main)'!L52:L56)+SUM('Activities year 1'!L52:L56)+SUM('Activities year 2'!L52:L56)+SUM('Activities Year 3'!L52:L56)+SUM('Activities year 4'!L52:L56)</f>
        <v>0</v>
      </c>
      <c r="M21" s="231">
        <f>SUM('Activities inception (main)'!M52:M56)+SUM('Activities year 1'!M52:M56)+SUM('Activities year 2'!M52:M56)+SUM('Activities Year 3'!M52:M56)+SUM('Activities year 4'!M52:M56)</f>
        <v>0</v>
      </c>
      <c r="N21" s="231">
        <f>SUM('Activities inception (main)'!N52:N56)+SUM('Activities year 1'!N52:N56)+SUM('Activities year 2'!N52:N56)+SUM('Activities Year 3'!N52:N56)+SUM('Activities year 4'!N52:N56)</f>
        <v>0</v>
      </c>
      <c r="O21" s="231">
        <f>SUM('Activities inception (main)'!O52:O56)+SUM('Activities year 1'!O52:O56)+SUM('Activities year 2'!O52:O56)+SUM('Activities Year 3'!O52:O56)+SUM('Activities year 4'!O52:O56)</f>
        <v>0</v>
      </c>
      <c r="P21" s="231">
        <f>SUM('Activities inception (main)'!P52:P56)+SUM('Activities year 1'!P52:P56)+SUM('Activities year 2'!P52:P56)+SUM('Activities Year 3'!P52:P56)+SUM('Activities year 4'!P52:P56)</f>
        <v>0</v>
      </c>
      <c r="Q21" s="231">
        <f>SUM('Activities inception (main)'!Q52:Q56)+SUM('Activities year 1'!Q52:Q56)+SUM('Activities year 2'!Q52:Q56)+SUM('Activities Year 3'!Q52:Q56)+SUM('Activities year 4'!Q52:Q56)</f>
        <v>0</v>
      </c>
      <c r="R21" s="231">
        <f>SUM('Activities inception (main)'!R52:R56)+SUM('Activities year 1'!R52:R56)+SUM('Activities year 2'!R52:R56)+SUM('Activities Year 3'!R52:R56)+SUM('Activities year 4'!R52:R56)</f>
        <v>0</v>
      </c>
      <c r="S21" s="231">
        <f>SUM('Activities inception (main)'!S52:S56)+SUM('Activities year 1'!S52:S56)+SUM('Activities year 2'!S52:S56)+SUM('Activities Year 3'!S52:S56)+SUM('Activities year 4'!S52:S56)</f>
        <v>0</v>
      </c>
      <c r="T21" s="231">
        <f>SUM('Activities inception (main)'!T52:T56)+SUM('Activities year 1'!T52:T56)+SUM('Activities year 2'!T52:T56)+SUM('Activities Year 3'!T52:T56)+SUM('Activities year 4'!T52:T56)</f>
        <v>0</v>
      </c>
      <c r="U21" s="231">
        <f>SUM('Activities inception (main)'!U52:U56)+SUM('Activities year 1'!U52:U56)+SUM('Activities year 2'!U52:U56)+SUM('Activities Year 3'!U52:U56)+SUM('Activities year 4'!U52:U56)</f>
        <v>0</v>
      </c>
      <c r="V21" s="231">
        <f>SUM('Activities inception (main)'!V52:V56)+SUM('Activities year 1'!V52:V56)+SUM('Activities year 2'!V52:V56)+SUM('Activities Year 3'!V52:V56)+SUM('Activities year 4'!V52:V56)</f>
        <v>0</v>
      </c>
      <c r="W21" s="231">
        <f>SUM('Activities inception (main)'!W52:W56)+SUM('Activities year 1'!W52:W56)+SUM('Activities year 2'!W52:W56)+SUM('Activities Year 3'!W52:W56)+SUM('Activities year 4'!W52:W56)</f>
        <v>0</v>
      </c>
      <c r="X21" s="231">
        <f>SUM('Activities inception (main)'!X52:X56)+SUM('Activities year 1'!X52:X56)+SUM('Activities year 2'!X52:X56)+SUM('Activities Year 3'!X52:X56)+SUM('Activities year 4'!X52:X56)</f>
        <v>0</v>
      </c>
      <c r="Y21" s="231">
        <f>SUM('Activities inception (main)'!Y52:Y56)+SUM('Activities year 1'!Y52:Y56)+SUM('Activities year 2'!Y52:Y56)+SUM('Activities Year 3'!Y52:Y56)+SUM('Activities year 4'!Y52:Y56)</f>
        <v>0</v>
      </c>
      <c r="Z21" s="231">
        <f>SUM('Activities inception (main)'!Z52:Z56)+SUM('Activities year 1'!Z52:Z56)+SUM('Activities year 2'!Z52:Z56)+SUM('Activities Year 3'!Z52:Z56)+SUM('Activities year 4'!Z52:Z56)</f>
        <v>0</v>
      </c>
      <c r="AA21" s="231">
        <f>SUM('Activities inception (main)'!AA52:AA56)+SUM('Activities year 1'!AA52:AA56)+SUM('Activities year 2'!AA52:AA56)+SUM('Activities Year 3'!AA52:AA56)+SUM('Activities year 4'!AA52:AA56)</f>
        <v>0</v>
      </c>
      <c r="AB21" s="253">
        <f>SUM(C21:AA21)</f>
        <v>0</v>
      </c>
      <c r="AC21" s="253">
        <f>(C21*$C$8)+(D21*$D$8)+(E21*$E$8)+(F21*$F$8)+(G21*$G$8)+(H21*$H$8)+(I21*$I$8)+(J21*$J$8)+(K21*$K$8)+(L21*$L$8)+(M21*$M$8)+(N21*$N$8)+(O21*$O$8)+(P21*$P$8)+(Q21*$Q$8)+(R21*$R$8)+(S21*$S$8)+(T21*$T$8)+(U21*$U$8)+(V21*$V$8)+(W21*$W$8)+(X21*$X$8)+(Y21*$Y$8)+(Z21*$Z$8)+(AA21*$AA$8)</f>
        <v>0</v>
      </c>
      <c r="AD21" s="251"/>
    </row>
    <row r="22" spans="1:30" s="23" customFormat="1" x14ac:dyDescent="0.15">
      <c r="A22" s="22"/>
      <c r="B22" s="233" t="s">
        <v>87</v>
      </c>
      <c r="C22" s="231">
        <f>SUM('Activities inception (main)'!C58:C62)+SUM('Activities year 1'!C58:C62)+SUM('Activities year 2'!C58:C62)+SUM('Activities Year 3'!C58:C62)+SUM('Activities year 4'!C58:C62)</f>
        <v>0</v>
      </c>
      <c r="D22" s="231">
        <f>SUM('Activities inception (main)'!D58:D62)+SUM('Activities year 1'!D58:D62)+SUM('Activities year 2'!D58:D62)+SUM('Activities Year 3'!D58:D62)+SUM('Activities year 4'!D58:D62)</f>
        <v>0</v>
      </c>
      <c r="E22" s="231">
        <f>SUM('Activities inception (main)'!E58:E62)+SUM('Activities year 1'!E58:E62)+SUM('Activities year 2'!E58:E62)+SUM('Activities Year 3'!E58:E62)+SUM('Activities year 4'!E58:E62)</f>
        <v>0</v>
      </c>
      <c r="F22" s="231">
        <f>SUM('Activities inception (main)'!F58:F62)+SUM('Activities year 1'!F58:F62)+SUM('Activities year 2'!F58:F62)+SUM('Activities Year 3'!F58:F62)+SUM('Activities year 4'!F58:F62)</f>
        <v>0</v>
      </c>
      <c r="G22" s="231">
        <f>SUM('Activities inception (main)'!G58:G62)+SUM('Activities year 1'!G58:G62)+SUM('Activities year 2'!G58:G62)+SUM('Activities Year 3'!G58:G62)+SUM('Activities year 4'!G58:G62)</f>
        <v>0</v>
      </c>
      <c r="H22" s="231">
        <f>SUM('Activities inception (main)'!H58:H62)+SUM('Activities year 1'!H58:H62)+SUM('Activities year 2'!H58:H62)+SUM('Activities Year 3'!H58:H62)+SUM('Activities year 4'!H58:H62)</f>
        <v>0</v>
      </c>
      <c r="I22" s="231">
        <f>SUM('Activities inception (main)'!I58:I62)+SUM('Activities year 1'!I58:I62)+SUM('Activities year 2'!I58:I62)+SUM('Activities Year 3'!I58:I62)+SUM('Activities year 4'!I58:I62)</f>
        <v>0</v>
      </c>
      <c r="J22" s="231">
        <f>SUM('Activities inception (main)'!J58:J62)+SUM('Activities year 1'!J58:J62)+SUM('Activities year 2'!J58:J62)+SUM('Activities Year 3'!J58:J62)+SUM('Activities year 4'!J58:J62)</f>
        <v>0</v>
      </c>
      <c r="K22" s="231">
        <f>SUM('Activities inception (main)'!K58:K62)+SUM('Activities year 1'!K58:K62)+SUM('Activities year 2'!K58:K62)+SUM('Activities Year 3'!K58:K62)+SUM('Activities year 4'!K58:K62)</f>
        <v>0</v>
      </c>
      <c r="L22" s="231">
        <f>SUM('Activities inception (main)'!L58:L62)+SUM('Activities year 1'!L58:L62)+SUM('Activities year 2'!L58:L62)+SUM('Activities Year 3'!L58:L62)+SUM('Activities year 4'!L58:L62)</f>
        <v>0</v>
      </c>
      <c r="M22" s="231">
        <f>SUM('Activities inception (main)'!M58:M62)+SUM('Activities year 1'!M58:M62)+SUM('Activities year 2'!M58:M62)+SUM('Activities Year 3'!M58:M62)+SUM('Activities year 4'!M58:M62)</f>
        <v>0</v>
      </c>
      <c r="N22" s="231">
        <f>SUM('Activities inception (main)'!N58:N62)+SUM('Activities year 1'!N58:N62)+SUM('Activities year 2'!N58:N62)+SUM('Activities Year 3'!N58:N62)+SUM('Activities year 4'!N58:N62)</f>
        <v>0</v>
      </c>
      <c r="O22" s="231">
        <f>SUM('Activities inception (main)'!O58:O62)+SUM('Activities year 1'!O58:O62)+SUM('Activities year 2'!O58:O62)+SUM('Activities Year 3'!O58:O62)+SUM('Activities year 4'!O58:O62)</f>
        <v>0</v>
      </c>
      <c r="P22" s="231">
        <f>SUM('Activities inception (main)'!P58:P62)+SUM('Activities year 1'!P58:P62)+SUM('Activities year 2'!P58:P62)+SUM('Activities Year 3'!P58:P62)+SUM('Activities year 4'!P58:P62)</f>
        <v>0</v>
      </c>
      <c r="Q22" s="231">
        <f>SUM('Activities inception (main)'!Q58:Q62)+SUM('Activities year 1'!Q58:Q62)+SUM('Activities year 2'!Q58:Q62)+SUM('Activities Year 3'!Q58:Q62)+SUM('Activities year 4'!Q58:Q62)</f>
        <v>0</v>
      </c>
      <c r="R22" s="231">
        <f>SUM('Activities inception (main)'!R58:R62)+SUM('Activities year 1'!R58:R62)+SUM('Activities year 2'!R58:R62)+SUM('Activities Year 3'!R58:R62)+SUM('Activities year 4'!R58:R62)</f>
        <v>0</v>
      </c>
      <c r="S22" s="231">
        <f>SUM('Activities inception (main)'!S58:S62)+SUM('Activities year 1'!S58:S62)+SUM('Activities year 2'!S58:S62)+SUM('Activities Year 3'!S58:S62)+SUM('Activities year 4'!S58:S62)</f>
        <v>0</v>
      </c>
      <c r="T22" s="231">
        <f>SUM('Activities inception (main)'!T58:T62)+SUM('Activities year 1'!T58:T62)+SUM('Activities year 2'!T58:T62)+SUM('Activities Year 3'!T58:T62)+SUM('Activities year 4'!T58:T62)</f>
        <v>0</v>
      </c>
      <c r="U22" s="231">
        <f>SUM('Activities inception (main)'!U58:U62)+SUM('Activities year 1'!U58:U62)+SUM('Activities year 2'!U58:U62)+SUM('Activities Year 3'!U58:U62)+SUM('Activities year 4'!U58:U62)</f>
        <v>0</v>
      </c>
      <c r="V22" s="231">
        <f>SUM('Activities inception (main)'!V58:V62)+SUM('Activities year 1'!V58:V62)+SUM('Activities year 2'!V58:V62)+SUM('Activities Year 3'!V58:V62)+SUM('Activities year 4'!V58:V62)</f>
        <v>0</v>
      </c>
      <c r="W22" s="231">
        <f>SUM('Activities inception (main)'!W58:W62)+SUM('Activities year 1'!W58:W62)+SUM('Activities year 2'!W58:W62)+SUM('Activities Year 3'!W58:W62)+SUM('Activities year 4'!W58:W62)</f>
        <v>0</v>
      </c>
      <c r="X22" s="231">
        <f>SUM('Activities inception (main)'!X58:X62)+SUM('Activities year 1'!X58:X62)+SUM('Activities year 2'!X58:X62)+SUM('Activities Year 3'!X58:X62)+SUM('Activities year 4'!X58:X62)</f>
        <v>0</v>
      </c>
      <c r="Y22" s="231">
        <f>SUM('Activities inception (main)'!Y58:Y62)+SUM('Activities year 1'!Y58:Y62)+SUM('Activities year 2'!Y58:Y62)+SUM('Activities Year 3'!Y58:Y62)+SUM('Activities year 4'!Y58:Y62)</f>
        <v>0</v>
      </c>
      <c r="Z22" s="231">
        <f>SUM('Activities inception (main)'!Z58:Z62)+SUM('Activities year 1'!Z58:Z62)+SUM('Activities year 2'!Z58:Z62)+SUM('Activities Year 3'!Z58:Z62)+SUM('Activities year 4'!Z58:Z62)</f>
        <v>0</v>
      </c>
      <c r="AA22" s="231">
        <f>SUM('Activities inception (main)'!AA58:AA62)+SUM('Activities year 1'!AA58:AA62)+SUM('Activities year 2'!AA58:AA62)+SUM('Activities Year 3'!AA58:AA62)+SUM('Activities year 4'!AA58:AA62)</f>
        <v>0</v>
      </c>
      <c r="AB22" s="253">
        <f>SUM(C22:AA22)</f>
        <v>0</v>
      </c>
      <c r="AC22" s="253">
        <f>(C22*$C$8)+(D22*$D$8)+(E22*$E$8)+(F22*$F$8)+(G22*$G$8)+(H22*$H$8)+(I22*$I$8)+(J22*$J$8)+(K22*$K$8)+(L22*$L$8)+(M22*$M$8)+(N22*$N$8)+(O22*$O$8)+(P22*$P$8)+(Q22*$Q$8)+(R22*$R$8)+(S22*$S$8)+(T22*$T$8)+(U22*$U$8)+(V22*$V$8)+(W22*$W$8)+(X22*$X$8)+(Y22*$Y$8)+(Z22*$Z$8)+(AA22*$AA$8)</f>
        <v>0</v>
      </c>
      <c r="AD22" s="251"/>
    </row>
    <row r="23" spans="1:30" s="23" customFormat="1" x14ac:dyDescent="0.15">
      <c r="A23" s="22"/>
      <c r="B23" s="233" t="s">
        <v>88</v>
      </c>
      <c r="C23" s="231">
        <f>SUM('Activities inception (main)'!C64:C68)+SUM('Activities year 1'!C64:C68)+SUM('Activities year 2'!C64:C68)+SUM('Activities Year 3'!C64:C68)+SUM('Activities year 4'!C64:C68)</f>
        <v>0</v>
      </c>
      <c r="D23" s="231">
        <f>SUM('Activities inception (main)'!D64:D68)+SUM('Activities year 1'!D64:D68)+SUM('Activities year 2'!D64:D68)+SUM('Activities Year 3'!D64:D68)+SUM('Activities year 4'!D64:D68)</f>
        <v>0</v>
      </c>
      <c r="E23" s="231">
        <f>SUM('Activities inception (main)'!E64:E68)+SUM('Activities year 1'!E64:E68)+SUM('Activities year 2'!E64:E68)+SUM('Activities Year 3'!E64:E68)+SUM('Activities year 4'!E64:E68)</f>
        <v>0</v>
      </c>
      <c r="F23" s="231">
        <f>SUM('Activities inception (main)'!F64:F68)+SUM('Activities year 1'!F64:F68)+SUM('Activities year 2'!F64:F68)+SUM('Activities Year 3'!F64:F68)+SUM('Activities year 4'!F64:F68)</f>
        <v>0</v>
      </c>
      <c r="G23" s="231">
        <f>SUM('Activities inception (main)'!G64:G68)+SUM('Activities year 1'!G64:G68)+SUM('Activities year 2'!G64:G68)+SUM('Activities Year 3'!G64:G68)+SUM('Activities year 4'!G64:G68)</f>
        <v>0</v>
      </c>
      <c r="H23" s="231">
        <f>SUM('Activities inception (main)'!H64:H68)+SUM('Activities year 1'!H64:H68)+SUM('Activities year 2'!H64:H68)+SUM('Activities Year 3'!H64:H68)+SUM('Activities year 4'!H64:H68)</f>
        <v>0</v>
      </c>
      <c r="I23" s="231">
        <f>SUM('Activities inception (main)'!I64:I68)+SUM('Activities year 1'!I64:I68)+SUM('Activities year 2'!I64:I68)+SUM('Activities Year 3'!I64:I68)+SUM('Activities year 4'!I64:I68)</f>
        <v>0</v>
      </c>
      <c r="J23" s="231">
        <f>SUM('Activities inception (main)'!J64:J68)+SUM('Activities year 1'!J64:J68)+SUM('Activities year 2'!J64:J68)+SUM('Activities Year 3'!J64:J68)+SUM('Activities year 4'!J64:J68)</f>
        <v>0</v>
      </c>
      <c r="K23" s="231">
        <f>SUM('Activities inception (main)'!K64:K68)+SUM('Activities year 1'!K64:K68)+SUM('Activities year 2'!K64:K68)+SUM('Activities Year 3'!K64:K68)+SUM('Activities year 4'!K64:K68)</f>
        <v>0</v>
      </c>
      <c r="L23" s="231">
        <f>SUM('Activities inception (main)'!L64:L68)+SUM('Activities year 1'!L64:L68)+SUM('Activities year 2'!L64:L68)+SUM('Activities Year 3'!L64:L68)+SUM('Activities year 4'!L64:L68)</f>
        <v>0</v>
      </c>
      <c r="M23" s="231">
        <f>SUM('Activities inception (main)'!M64:M68)+SUM('Activities year 1'!M64:M68)+SUM('Activities year 2'!M64:M68)+SUM('Activities Year 3'!M64:M68)+SUM('Activities year 4'!M64:M68)</f>
        <v>0</v>
      </c>
      <c r="N23" s="231">
        <f>SUM('Activities inception (main)'!N64:N68)+SUM('Activities year 1'!N64:N68)+SUM('Activities year 2'!N64:N68)+SUM('Activities Year 3'!N64:N68)+SUM('Activities year 4'!N64:N68)</f>
        <v>0</v>
      </c>
      <c r="O23" s="231">
        <f>SUM('Activities inception (main)'!O64:O68)+SUM('Activities year 1'!O64:O68)+SUM('Activities year 2'!O64:O68)+SUM('Activities Year 3'!O64:O68)+SUM('Activities year 4'!O64:O68)</f>
        <v>0</v>
      </c>
      <c r="P23" s="231">
        <f>SUM('Activities inception (main)'!P64:P68)+SUM('Activities year 1'!P64:P68)+SUM('Activities year 2'!P64:P68)+SUM('Activities Year 3'!P64:P68)+SUM('Activities year 4'!P64:P68)</f>
        <v>0</v>
      </c>
      <c r="Q23" s="231">
        <f>SUM('Activities inception (main)'!Q64:Q68)+SUM('Activities year 1'!Q64:Q68)+SUM('Activities year 2'!Q64:Q68)+SUM('Activities Year 3'!Q64:Q68)+SUM('Activities year 4'!Q64:Q68)</f>
        <v>0</v>
      </c>
      <c r="R23" s="231">
        <f>SUM('Activities inception (main)'!R64:R68)+SUM('Activities year 1'!R64:R68)+SUM('Activities year 2'!R64:R68)+SUM('Activities Year 3'!R64:R68)+SUM('Activities year 4'!R64:R68)</f>
        <v>0</v>
      </c>
      <c r="S23" s="231">
        <f>SUM('Activities inception (main)'!S64:S68)+SUM('Activities year 1'!S64:S68)+SUM('Activities year 2'!S64:S68)+SUM('Activities Year 3'!S64:S68)+SUM('Activities year 4'!S64:S68)</f>
        <v>0</v>
      </c>
      <c r="T23" s="231">
        <f>SUM('Activities inception (main)'!T64:T68)+SUM('Activities year 1'!T64:T68)+SUM('Activities year 2'!T64:T68)+SUM('Activities Year 3'!T64:T68)+SUM('Activities year 4'!T64:T68)</f>
        <v>0</v>
      </c>
      <c r="U23" s="231">
        <f>SUM('Activities inception (main)'!U64:U68)+SUM('Activities year 1'!U64:U68)+SUM('Activities year 2'!U64:U68)+SUM('Activities Year 3'!U64:U68)+SUM('Activities year 4'!U64:U68)</f>
        <v>0</v>
      </c>
      <c r="V23" s="231">
        <f>SUM('Activities inception (main)'!V64:V68)+SUM('Activities year 1'!V64:V68)+SUM('Activities year 2'!V64:V68)+SUM('Activities Year 3'!V64:V68)+SUM('Activities year 4'!V64:V68)</f>
        <v>0</v>
      </c>
      <c r="W23" s="231">
        <f>SUM('Activities inception (main)'!W64:W68)+SUM('Activities year 1'!W64:W68)+SUM('Activities year 2'!W64:W68)+SUM('Activities Year 3'!W64:W68)+SUM('Activities year 4'!W64:W68)</f>
        <v>0</v>
      </c>
      <c r="X23" s="231">
        <f>SUM('Activities inception (main)'!X64:X68)+SUM('Activities year 1'!X64:X68)+SUM('Activities year 2'!X64:X68)+SUM('Activities Year 3'!X64:X68)+SUM('Activities year 4'!X64:X68)</f>
        <v>0</v>
      </c>
      <c r="Y23" s="231">
        <f>SUM('Activities inception (main)'!Y64:Y68)+SUM('Activities year 1'!Y64:Y68)+SUM('Activities year 2'!Y64:Y68)+SUM('Activities Year 3'!Y64:Y68)+SUM('Activities year 4'!Y64:Y68)</f>
        <v>0</v>
      </c>
      <c r="Z23" s="231">
        <f>SUM('Activities inception (main)'!Z64:Z68)+SUM('Activities year 1'!Z64:Z68)+SUM('Activities year 2'!Z64:Z68)+SUM('Activities Year 3'!Z64:Z68)+SUM('Activities year 4'!Z64:Z68)</f>
        <v>0</v>
      </c>
      <c r="AA23" s="231">
        <f>SUM('Activities inception (main)'!AA64:AA68)+SUM('Activities year 1'!AA64:AA68)+SUM('Activities year 2'!AA64:AA68)+SUM('Activities Year 3'!AA64:AA68)+SUM('Activities year 4'!AA64:AA68)</f>
        <v>0</v>
      </c>
      <c r="AB23" s="253">
        <f>SUM(C23:AA23)</f>
        <v>0</v>
      </c>
      <c r="AC23" s="253">
        <f>(C23*$C$8)+(D23*$D$8)+(E23*$E$8)+(F23*$F$8)+(G23*$G$8)+(H23*$H$8)+(I23*$I$8)+(J23*$J$8)+(K23*$K$8)+(L23*$L$8)+(M23*$M$8)+(N23*$N$8)+(O23*$O$8)+(P23*$P$8)+(Q23*$Q$8)+(R23*$R$8)+(S23*$S$8)+(T23*$T$8)+(U23*$U$8)+(V23*$V$8)+(W23*$W$8)+(X23*$X$8)+(Y23*$Y$8)+(Z23*$Z$8)+(AA23*$AA$8)</f>
        <v>0</v>
      </c>
      <c r="AD23" s="251"/>
    </row>
    <row r="24" spans="1:30" s="23" customFormat="1" x14ac:dyDescent="0.15">
      <c r="A24" s="22"/>
      <c r="B24" s="233" t="s">
        <v>89</v>
      </c>
      <c r="C24" s="231">
        <f>SUM('Activities inception (main)'!C70:C74)+SUM('Activities year 1'!C70:C74)+SUM('Activities year 2'!C70:C74)+SUM('Activities Year 3'!C70:C74)+SUM('Activities year 4'!C70:C74)</f>
        <v>0</v>
      </c>
      <c r="D24" s="231">
        <f>SUM('Activities inception (main)'!D70:D74)+SUM('Activities year 1'!D70:D74)+SUM('Activities year 2'!D70:D74)+SUM('Activities Year 3'!D70:D74)+SUM('Activities year 4'!D70:D74)</f>
        <v>0</v>
      </c>
      <c r="E24" s="231">
        <f>SUM('Activities inception (main)'!E70:E74)+SUM('Activities year 1'!E70:E74)+SUM('Activities year 2'!E70:E74)+SUM('Activities Year 3'!E70:E74)+SUM('Activities year 4'!E70:E74)</f>
        <v>0</v>
      </c>
      <c r="F24" s="231">
        <f>SUM('Activities inception (main)'!F70:F74)+SUM('Activities year 1'!F70:F74)+SUM('Activities year 2'!F70:F74)+SUM('Activities Year 3'!F70:F74)+SUM('Activities year 4'!F70:F74)</f>
        <v>0</v>
      </c>
      <c r="G24" s="231">
        <f>SUM('Activities inception (main)'!G70:G74)+SUM('Activities year 1'!G70:G74)+SUM('Activities year 2'!G70:G74)+SUM('Activities Year 3'!G70:G74)+SUM('Activities year 4'!G70:G74)</f>
        <v>0</v>
      </c>
      <c r="H24" s="231">
        <f>SUM('Activities inception (main)'!H70:H74)+SUM('Activities year 1'!H70:H74)+SUM('Activities year 2'!H70:H74)+SUM('Activities Year 3'!H70:H74)+SUM('Activities year 4'!H70:H74)</f>
        <v>0</v>
      </c>
      <c r="I24" s="231">
        <f>SUM('Activities inception (main)'!I70:I74)+SUM('Activities year 1'!I70:I74)+SUM('Activities year 2'!I70:I74)+SUM('Activities Year 3'!I70:I74)+SUM('Activities year 4'!I70:I74)</f>
        <v>0</v>
      </c>
      <c r="J24" s="231">
        <f>SUM('Activities inception (main)'!J70:J74)+SUM('Activities year 1'!J70:J74)+SUM('Activities year 2'!J70:J74)+SUM('Activities Year 3'!J70:J74)+SUM('Activities year 4'!J70:J74)</f>
        <v>0</v>
      </c>
      <c r="K24" s="231">
        <f>SUM('Activities inception (main)'!K70:K74)+SUM('Activities year 1'!K70:K74)+SUM('Activities year 2'!K70:K74)+SUM('Activities Year 3'!K70:K74)+SUM('Activities year 4'!K70:K74)</f>
        <v>0</v>
      </c>
      <c r="L24" s="231">
        <f>SUM('Activities inception (main)'!L70:L74)+SUM('Activities year 1'!L70:L74)+SUM('Activities year 2'!L70:L74)+SUM('Activities Year 3'!L70:L74)+SUM('Activities year 4'!L70:L74)</f>
        <v>0</v>
      </c>
      <c r="M24" s="231">
        <f>SUM('Activities inception (main)'!M70:M74)+SUM('Activities year 1'!M70:M74)+SUM('Activities year 2'!M70:M74)+SUM('Activities Year 3'!M70:M74)+SUM('Activities year 4'!M70:M74)</f>
        <v>0</v>
      </c>
      <c r="N24" s="231">
        <f>SUM('Activities inception (main)'!N70:N74)+SUM('Activities year 1'!N70:N74)+SUM('Activities year 2'!N70:N74)+SUM('Activities Year 3'!N70:N74)+SUM('Activities year 4'!N70:N74)</f>
        <v>0</v>
      </c>
      <c r="O24" s="231">
        <f>SUM('Activities inception (main)'!O70:O74)+SUM('Activities year 1'!O70:O74)+SUM('Activities year 2'!O70:O74)+SUM('Activities Year 3'!O70:O74)+SUM('Activities year 4'!O70:O74)</f>
        <v>0</v>
      </c>
      <c r="P24" s="231">
        <f>SUM('Activities inception (main)'!P70:P74)+SUM('Activities year 1'!P70:P74)+SUM('Activities year 2'!P70:P74)+SUM('Activities Year 3'!P70:P74)+SUM('Activities year 4'!P70:P74)</f>
        <v>0</v>
      </c>
      <c r="Q24" s="231">
        <f>SUM('Activities inception (main)'!Q70:Q74)+SUM('Activities year 1'!Q70:Q74)+SUM('Activities year 2'!Q70:Q74)+SUM('Activities Year 3'!Q70:Q74)+SUM('Activities year 4'!Q70:Q74)</f>
        <v>0</v>
      </c>
      <c r="R24" s="231">
        <f>SUM('Activities inception (main)'!R70:R74)+SUM('Activities year 1'!R70:R74)+SUM('Activities year 2'!R70:R74)+SUM('Activities Year 3'!R70:R74)+SUM('Activities year 4'!R70:R74)</f>
        <v>0</v>
      </c>
      <c r="S24" s="231">
        <f>SUM('Activities inception (main)'!S70:S74)+SUM('Activities year 1'!S70:S74)+SUM('Activities year 2'!S70:S74)+SUM('Activities Year 3'!S70:S74)+SUM('Activities year 4'!S70:S74)</f>
        <v>0</v>
      </c>
      <c r="T24" s="231">
        <f>SUM('Activities inception (main)'!T70:T74)+SUM('Activities year 1'!T70:T74)+SUM('Activities year 2'!T70:T74)+SUM('Activities Year 3'!T70:T74)+SUM('Activities year 4'!T70:T74)</f>
        <v>0</v>
      </c>
      <c r="U24" s="231">
        <f>SUM('Activities inception (main)'!U70:U74)+SUM('Activities year 1'!U70:U74)+SUM('Activities year 2'!U70:U74)+SUM('Activities Year 3'!U70:U74)+SUM('Activities year 4'!U70:U74)</f>
        <v>0</v>
      </c>
      <c r="V24" s="231">
        <f>SUM('Activities inception (main)'!V70:V74)+SUM('Activities year 1'!V70:V74)+SUM('Activities year 2'!V70:V74)+SUM('Activities Year 3'!V70:V74)+SUM('Activities year 4'!V70:V74)</f>
        <v>0</v>
      </c>
      <c r="W24" s="231">
        <f>SUM('Activities inception (main)'!W70:W74)+SUM('Activities year 1'!W70:W74)+SUM('Activities year 2'!W70:W74)+SUM('Activities Year 3'!W70:W74)+SUM('Activities year 4'!W70:W74)</f>
        <v>0</v>
      </c>
      <c r="X24" s="231">
        <f>SUM('Activities inception (main)'!X70:X74)+SUM('Activities year 1'!X70:X74)+SUM('Activities year 2'!X70:X74)+SUM('Activities Year 3'!X70:X74)+SUM('Activities year 4'!X70:X74)</f>
        <v>0</v>
      </c>
      <c r="Y24" s="231">
        <f>SUM('Activities inception (main)'!Y70:Y74)+SUM('Activities year 1'!Y70:Y74)+SUM('Activities year 2'!Y70:Y74)+SUM('Activities Year 3'!Y70:Y74)+SUM('Activities year 4'!Y70:Y74)</f>
        <v>0</v>
      </c>
      <c r="Z24" s="231">
        <f>SUM('Activities inception (main)'!Z70:Z74)+SUM('Activities year 1'!Z70:Z74)+SUM('Activities year 2'!Z70:Z74)+SUM('Activities Year 3'!Z70:Z74)+SUM('Activities year 4'!Z70:Z74)</f>
        <v>0</v>
      </c>
      <c r="AA24" s="231">
        <f>SUM('Activities inception (main)'!AA70:AA74)+SUM('Activities year 1'!AA70:AA74)+SUM('Activities year 2'!AA70:AA74)+SUM('Activities Year 3'!AA70:AA74)+SUM('Activities year 4'!AA70:AA74)</f>
        <v>0</v>
      </c>
      <c r="AB24" s="253">
        <f>SUM(C24:AA24)</f>
        <v>0</v>
      </c>
      <c r="AC24" s="253">
        <f>(C24*$C$8)+(D24*$D$8)+(E24*$E$8)+(F24*$F$8)+(G24*$G$8)+(H24*$H$8)+(I24*$I$8)+(J24*$J$8)+(K24*$K$8)+(L24*$L$8)+(M24*$M$8)+(N24*$N$8)+(O24*$O$8)+(P24*$P$8)+(Q24*$Q$8)+(R24*$R$8)+(S24*$S$8)+(T24*$T$8)+(U24*$U$8)+(V24*$V$8)+(W24*$W$8)+(X24*$X$8)+(Y24*$Y$8)+(Z24*$Z$8)+(AA24*$AA$8)</f>
        <v>0</v>
      </c>
      <c r="AD24" s="251"/>
    </row>
    <row r="25" spans="1:30" x14ac:dyDescent="0.15">
      <c r="A25" s="22" t="s">
        <v>15</v>
      </c>
      <c r="B25" s="240" t="s">
        <v>120</v>
      </c>
      <c r="C25" s="241">
        <f>SUM(C20:C24)</f>
        <v>0</v>
      </c>
      <c r="D25" s="241">
        <f t="shared" ref="D25:P25" si="3">SUM(D20:D24)</f>
        <v>0</v>
      </c>
      <c r="E25" s="241">
        <f t="shared" si="3"/>
        <v>0</v>
      </c>
      <c r="F25" s="241">
        <f t="shared" si="3"/>
        <v>0</v>
      </c>
      <c r="G25" s="241">
        <f t="shared" si="3"/>
        <v>0</v>
      </c>
      <c r="H25" s="241">
        <f t="shared" si="3"/>
        <v>0</v>
      </c>
      <c r="I25" s="241">
        <f t="shared" si="3"/>
        <v>0</v>
      </c>
      <c r="J25" s="241">
        <f t="shared" si="3"/>
        <v>0</v>
      </c>
      <c r="K25" s="241">
        <f t="shared" si="3"/>
        <v>0</v>
      </c>
      <c r="L25" s="241">
        <f t="shared" si="3"/>
        <v>0</v>
      </c>
      <c r="M25" s="241">
        <f t="shared" si="3"/>
        <v>0</v>
      </c>
      <c r="N25" s="241">
        <f t="shared" si="3"/>
        <v>0</v>
      </c>
      <c r="O25" s="241">
        <f t="shared" si="3"/>
        <v>0</v>
      </c>
      <c r="P25" s="241">
        <f t="shared" si="3"/>
        <v>0</v>
      </c>
      <c r="Q25" s="241">
        <f t="shared" ref="Q25:AA25" si="4">SUM(Q20:Q24)</f>
        <v>0</v>
      </c>
      <c r="R25" s="241">
        <f t="shared" si="4"/>
        <v>0</v>
      </c>
      <c r="S25" s="241">
        <f t="shared" si="4"/>
        <v>0</v>
      </c>
      <c r="T25" s="241">
        <f t="shared" si="4"/>
        <v>0</v>
      </c>
      <c r="U25" s="241">
        <f t="shared" si="4"/>
        <v>0</v>
      </c>
      <c r="V25" s="241">
        <f t="shared" si="4"/>
        <v>0</v>
      </c>
      <c r="W25" s="241">
        <f t="shared" si="4"/>
        <v>0</v>
      </c>
      <c r="X25" s="241">
        <f t="shared" si="4"/>
        <v>0</v>
      </c>
      <c r="Y25" s="241">
        <f t="shared" si="4"/>
        <v>0</v>
      </c>
      <c r="Z25" s="241">
        <f t="shared" si="4"/>
        <v>0</v>
      </c>
      <c r="AA25" s="241">
        <f t="shared" si="4"/>
        <v>0</v>
      </c>
      <c r="AB25" s="241">
        <f>SUM(AB20:AB24)</f>
        <v>0</v>
      </c>
      <c r="AC25" s="241">
        <f>SUM(AC20:AC24)</f>
        <v>0</v>
      </c>
      <c r="AD25" s="254"/>
    </row>
    <row r="26" spans="1:30" x14ac:dyDescent="0.15">
      <c r="B26" s="237" t="s">
        <v>15</v>
      </c>
      <c r="C26" s="237"/>
      <c r="D26" s="237"/>
      <c r="E26" s="237"/>
      <c r="F26" s="237"/>
      <c r="G26" s="237"/>
      <c r="H26" s="236"/>
      <c r="I26" s="236"/>
      <c r="J26" s="236"/>
      <c r="K26" s="236"/>
      <c r="L26" s="236"/>
      <c r="M26" s="236"/>
      <c r="N26" s="236"/>
      <c r="O26" s="236"/>
      <c r="P26" s="236"/>
      <c r="Q26" s="236"/>
      <c r="R26" s="236"/>
      <c r="S26" s="236"/>
      <c r="T26" s="236"/>
      <c r="U26" s="236"/>
      <c r="V26" s="236"/>
      <c r="W26" s="236"/>
      <c r="X26" s="236"/>
      <c r="Y26" s="236"/>
      <c r="Z26" s="236"/>
      <c r="AA26" s="236"/>
      <c r="AB26" s="255"/>
      <c r="AC26" s="255"/>
      <c r="AD26" s="223"/>
    </row>
    <row r="27" spans="1:30" x14ac:dyDescent="0.15">
      <c r="B27" s="237"/>
      <c r="C27" s="237"/>
      <c r="D27" s="237"/>
      <c r="E27" s="237"/>
      <c r="F27" s="237"/>
      <c r="G27" s="237"/>
      <c r="H27" s="236"/>
      <c r="I27" s="236"/>
      <c r="J27" s="236"/>
      <c r="K27" s="236"/>
      <c r="L27" s="236"/>
      <c r="M27" s="236"/>
      <c r="N27" s="236"/>
      <c r="O27" s="236"/>
      <c r="P27" s="236"/>
      <c r="Q27" s="236"/>
      <c r="R27" s="236"/>
      <c r="S27" s="236"/>
      <c r="T27" s="236"/>
      <c r="U27" s="236"/>
      <c r="V27" s="236"/>
      <c r="W27" s="236"/>
      <c r="X27" s="236"/>
      <c r="Y27" s="236"/>
      <c r="Z27" s="236"/>
      <c r="AA27" s="236"/>
      <c r="AB27" s="255"/>
      <c r="AC27" s="255"/>
      <c r="AD27" s="223"/>
    </row>
    <row r="28" spans="1:30" s="21" customFormat="1" x14ac:dyDescent="0.15">
      <c r="A28" s="30"/>
      <c r="B28" s="243" t="s">
        <v>126</v>
      </c>
      <c r="C28" s="244">
        <f t="shared" ref="C28:AB28" si="5">C25+C16</f>
        <v>0</v>
      </c>
      <c r="D28" s="244">
        <f t="shared" si="5"/>
        <v>0</v>
      </c>
      <c r="E28" s="244">
        <f t="shared" si="5"/>
        <v>0</v>
      </c>
      <c r="F28" s="244">
        <f t="shared" si="5"/>
        <v>0</v>
      </c>
      <c r="G28" s="244">
        <f t="shared" si="5"/>
        <v>0</v>
      </c>
      <c r="H28" s="244">
        <f t="shared" si="5"/>
        <v>0</v>
      </c>
      <c r="I28" s="244">
        <f t="shared" si="5"/>
        <v>0</v>
      </c>
      <c r="J28" s="244">
        <f t="shared" si="5"/>
        <v>0</v>
      </c>
      <c r="K28" s="244">
        <f t="shared" si="5"/>
        <v>0</v>
      </c>
      <c r="L28" s="244">
        <f t="shared" si="5"/>
        <v>0</v>
      </c>
      <c r="M28" s="244">
        <f t="shared" si="5"/>
        <v>0</v>
      </c>
      <c r="N28" s="244">
        <f t="shared" si="5"/>
        <v>0</v>
      </c>
      <c r="O28" s="244">
        <f t="shared" si="5"/>
        <v>0</v>
      </c>
      <c r="P28" s="244">
        <f t="shared" si="5"/>
        <v>0</v>
      </c>
      <c r="Q28" s="244">
        <f t="shared" ref="Q28:AA28" si="6">Q25+Q16</f>
        <v>0</v>
      </c>
      <c r="R28" s="244">
        <f t="shared" si="6"/>
        <v>0</v>
      </c>
      <c r="S28" s="244">
        <f t="shared" si="6"/>
        <v>0</v>
      </c>
      <c r="T28" s="244">
        <f t="shared" si="6"/>
        <v>0</v>
      </c>
      <c r="U28" s="244">
        <f t="shared" si="6"/>
        <v>0</v>
      </c>
      <c r="V28" s="244">
        <f t="shared" si="6"/>
        <v>0</v>
      </c>
      <c r="W28" s="244">
        <f t="shared" si="6"/>
        <v>0</v>
      </c>
      <c r="X28" s="244">
        <f t="shared" si="6"/>
        <v>0</v>
      </c>
      <c r="Y28" s="244">
        <f t="shared" si="6"/>
        <v>0</v>
      </c>
      <c r="Z28" s="244">
        <f t="shared" si="6"/>
        <v>0</v>
      </c>
      <c r="AA28" s="244">
        <f t="shared" si="6"/>
        <v>0</v>
      </c>
      <c r="AB28" s="244">
        <f t="shared" si="5"/>
        <v>0</v>
      </c>
      <c r="AC28" s="244">
        <f>AC25+AC16</f>
        <v>0</v>
      </c>
      <c r="AD28" s="254"/>
    </row>
    <row r="29" spans="1:30" x14ac:dyDescent="0.15">
      <c r="B29" s="223"/>
      <c r="C29" s="223"/>
      <c r="D29" s="223"/>
      <c r="E29" s="223"/>
      <c r="F29" s="223"/>
      <c r="G29" s="223"/>
      <c r="H29" s="224"/>
      <c r="I29" s="224"/>
      <c r="J29" s="224"/>
      <c r="K29" s="224"/>
      <c r="L29" s="224"/>
      <c r="M29" s="224"/>
      <c r="N29" s="224"/>
      <c r="O29" s="224"/>
      <c r="P29" s="224"/>
      <c r="Q29" s="224"/>
      <c r="R29" s="224"/>
      <c r="S29" s="224"/>
      <c r="T29" s="224"/>
      <c r="U29" s="224"/>
      <c r="V29" s="224"/>
      <c r="W29" s="224"/>
      <c r="X29" s="224"/>
      <c r="Y29" s="224"/>
      <c r="Z29" s="224"/>
      <c r="AA29" s="223"/>
      <c r="AB29" s="223"/>
      <c r="AC29" s="223"/>
      <c r="AD29" s="223"/>
    </row>
    <row r="30" spans="1:30" ht="12" thickBot="1" x14ac:dyDescent="0.2">
      <c r="B30" s="223"/>
      <c r="C30" s="223"/>
      <c r="D30" s="223"/>
      <c r="E30" s="223"/>
      <c r="F30" s="223"/>
      <c r="G30" s="223"/>
      <c r="H30" s="224"/>
      <c r="I30" s="224"/>
      <c r="J30" s="224"/>
      <c r="K30" s="224"/>
      <c r="L30" s="224"/>
      <c r="M30" s="224"/>
      <c r="N30" s="224"/>
      <c r="O30" s="224"/>
      <c r="P30" s="224"/>
      <c r="Q30" s="224"/>
      <c r="R30" s="224"/>
      <c r="S30" s="224"/>
      <c r="T30" s="224"/>
      <c r="U30" s="224"/>
      <c r="V30" s="224"/>
      <c r="W30" s="224"/>
      <c r="X30" s="224"/>
      <c r="Y30" s="224"/>
      <c r="Z30" s="224"/>
      <c r="AA30" s="223"/>
      <c r="AB30" s="223"/>
      <c r="AC30" s="223"/>
      <c r="AD30" s="223"/>
    </row>
    <row r="31" spans="1:30" ht="12" thickBot="1" x14ac:dyDescent="0.2">
      <c r="B31" s="223"/>
      <c r="C31" s="223"/>
      <c r="D31" s="223"/>
      <c r="E31" s="223"/>
      <c r="F31" s="223"/>
      <c r="G31" s="223"/>
      <c r="H31" s="224"/>
      <c r="I31" s="224"/>
      <c r="J31" s="224"/>
      <c r="K31" s="224"/>
      <c r="L31" s="224"/>
      <c r="M31" s="224"/>
      <c r="N31" s="224"/>
      <c r="O31" s="256"/>
      <c r="P31" s="257"/>
      <c r="Q31" s="257"/>
      <c r="R31" s="257"/>
      <c r="S31" s="257"/>
      <c r="T31" s="257"/>
      <c r="U31" s="257"/>
      <c r="V31" s="257"/>
      <c r="W31" s="257"/>
      <c r="X31" s="257"/>
      <c r="Y31" s="257"/>
      <c r="Z31" s="257"/>
      <c r="AA31" s="258"/>
      <c r="AB31" s="259" t="s">
        <v>129</v>
      </c>
      <c r="AC31" s="260">
        <f>IF(AC28=0,0,((AC11+AC20)/AC28))</f>
        <v>0</v>
      </c>
      <c r="AD31" s="223"/>
    </row>
    <row r="32" spans="1:30" x14ac:dyDescent="0.15">
      <c r="B32" s="261"/>
      <c r="C32" s="223"/>
      <c r="D32" s="223"/>
      <c r="E32" s="223"/>
      <c r="F32" s="223"/>
      <c r="G32" s="223"/>
      <c r="H32" s="224"/>
      <c r="I32" s="224"/>
      <c r="J32" s="224"/>
      <c r="K32" s="224"/>
      <c r="L32" s="224"/>
      <c r="M32" s="224"/>
      <c r="N32" s="242"/>
      <c r="O32" s="222"/>
      <c r="P32" s="224"/>
      <c r="Q32" s="224"/>
      <c r="R32" s="224"/>
      <c r="S32" s="224"/>
      <c r="T32" s="224"/>
      <c r="U32" s="224"/>
      <c r="V32" s="224"/>
      <c r="W32" s="224"/>
      <c r="X32" s="224"/>
      <c r="Y32" s="224"/>
      <c r="Z32" s="224"/>
      <c r="AA32" s="223"/>
      <c r="AB32" s="223"/>
      <c r="AC32" s="262"/>
      <c r="AD32" s="223"/>
    </row>
    <row r="33" spans="2:30" x14ac:dyDescent="0.15">
      <c r="B33" s="223"/>
      <c r="C33" s="223"/>
      <c r="D33" s="223"/>
      <c r="E33" s="223"/>
      <c r="F33" s="223"/>
      <c r="G33" s="223"/>
      <c r="H33" s="224"/>
      <c r="I33" s="224"/>
      <c r="J33" s="224"/>
      <c r="K33" s="224"/>
      <c r="L33" s="224"/>
      <c r="M33" s="224"/>
      <c r="N33" s="224"/>
      <c r="O33" s="224"/>
      <c r="P33" s="224"/>
      <c r="Q33" s="224"/>
      <c r="R33" s="224"/>
      <c r="S33" s="224"/>
      <c r="T33" s="224"/>
      <c r="U33" s="224"/>
      <c r="V33" s="224"/>
      <c r="W33" s="224"/>
      <c r="X33" s="224"/>
      <c r="Y33" s="224"/>
      <c r="Z33" s="224"/>
      <c r="AA33" s="223"/>
      <c r="AB33" s="223"/>
      <c r="AC33" s="223"/>
      <c r="AD33" s="223"/>
    </row>
  </sheetData>
  <sheetProtection algorithmName="SHA-512" hashValue="sKIFdikJu3jvMLiaYHD1Y5NnfMfuAiucaOAMghXaQQ8/VhzCTTRO6rZxue0zeioHpsq5DuS7X5CYg1uMMDR7RQ==" saltValue="AJo3+81JJLjxk4rrbBGO+A==" spinCount="100000" sheet="1" objects="1" scenarios="1"/>
  <conditionalFormatting sqref="C11:AC11 AC12:AC15">
    <cfRule type="expression" dxfId="2" priority="4">
      <formula>$AC$31&gt;20%</formula>
    </cfRule>
  </conditionalFormatting>
  <conditionalFormatting sqref="C20:AB20">
    <cfRule type="expression" dxfId="1" priority="3">
      <formula>$AC$31&gt;20%</formula>
    </cfRule>
  </conditionalFormatting>
  <conditionalFormatting sqref="AC20:AC24">
    <cfRule type="expression" dxfId="0" priority="1">
      <formula>$AC$31&gt;20%</formula>
    </cfRule>
  </conditionalFormatting>
  <dataValidations count="1">
    <dataValidation type="whole" allowBlank="1" showInputMessage="1" showErrorMessage="1" errorTitle="Wrong tariff" error="Tariff should be between € 0 and € 700 per day. Please check._x000a_" promptTitle="Tariff" prompt="Maximum tariff is € 700 per day._x000a_" sqref="C8:AC8" xr:uid="{3448D100-0A80-4672-B948-449A547E2F2A}">
      <formula1>0</formula1>
      <formula2>700</formula2>
    </dataValidation>
  </dataValidations>
  <printOptions gridLinesSet="0"/>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rowBreaks count="1" manualBreakCount="1">
    <brk id="17" max="28" man="1"/>
  </rowBreaks>
  <ignoredErrors>
    <ignoredError sqref="C3:G4 C8:P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77D1-7968-4797-80E6-E656C2F3B1EC}">
  <sheetPr>
    <pageSetUpPr fitToPage="1"/>
  </sheetPr>
  <dimension ref="A1:E24"/>
  <sheetViews>
    <sheetView showGridLines="0" zoomScale="85" zoomScaleNormal="85" workbookViewId="0">
      <selection activeCell="F32" sqref="F32"/>
    </sheetView>
  </sheetViews>
  <sheetFormatPr defaultRowHeight="12.75" x14ac:dyDescent="0.2"/>
  <cols>
    <col min="2" max="2" width="33.5703125" bestFit="1" customWidth="1"/>
    <col min="3" max="4" width="15.7109375" customWidth="1"/>
  </cols>
  <sheetData>
    <row r="1" spans="1:5" s="216" customFormat="1" ht="35.25" customHeight="1" x14ac:dyDescent="0.25">
      <c r="A1" s="215"/>
      <c r="B1" s="215" t="s">
        <v>146</v>
      </c>
    </row>
    <row r="3" spans="1:5" x14ac:dyDescent="0.2">
      <c r="B3" s="74"/>
      <c r="C3" s="75"/>
      <c r="D3" s="75"/>
      <c r="E3" s="76"/>
    </row>
    <row r="4" spans="1:5" ht="23.25" customHeight="1" x14ac:dyDescent="0.2">
      <c r="B4" s="91" t="s">
        <v>91</v>
      </c>
      <c r="C4" s="92" t="s">
        <v>73</v>
      </c>
      <c r="D4" s="93"/>
      <c r="E4" s="94"/>
    </row>
    <row r="5" spans="1:5" x14ac:dyDescent="0.2">
      <c r="B5" s="81" t="s">
        <v>80</v>
      </c>
      <c r="C5" s="82">
        <v>680000</v>
      </c>
      <c r="D5" s="79"/>
      <c r="E5" s="80"/>
    </row>
    <row r="6" spans="1:5" x14ac:dyDescent="0.2">
      <c r="B6" s="81" t="s">
        <v>81</v>
      </c>
      <c r="C6" s="79">
        <v>620000</v>
      </c>
      <c r="D6" s="79"/>
      <c r="E6" s="80"/>
    </row>
    <row r="7" spans="1:5" x14ac:dyDescent="0.2">
      <c r="B7" s="83"/>
      <c r="C7" s="79"/>
      <c r="D7" s="79"/>
      <c r="E7" s="80"/>
    </row>
    <row r="8" spans="1:5" x14ac:dyDescent="0.2">
      <c r="B8" s="83"/>
      <c r="C8" s="79"/>
      <c r="D8" s="79"/>
      <c r="E8" s="80"/>
    </row>
    <row r="9" spans="1:5" x14ac:dyDescent="0.2">
      <c r="B9" s="83"/>
      <c r="C9" s="78" t="s">
        <v>57</v>
      </c>
      <c r="D9" s="79"/>
      <c r="E9" s="80"/>
    </row>
    <row r="10" spans="1:5" x14ac:dyDescent="0.2">
      <c r="B10" s="77" t="s">
        <v>92</v>
      </c>
      <c r="C10" s="78" t="s">
        <v>80</v>
      </c>
      <c r="D10" s="78" t="s">
        <v>81</v>
      </c>
      <c r="E10" s="80"/>
    </row>
    <row r="11" spans="1:5" x14ac:dyDescent="0.2">
      <c r="B11" s="81" t="s">
        <v>93</v>
      </c>
      <c r="C11" s="84">
        <v>0.6</v>
      </c>
      <c r="D11" s="84">
        <v>0.5</v>
      </c>
      <c r="E11" s="80"/>
    </row>
    <row r="12" spans="1:5" x14ac:dyDescent="0.2">
      <c r="B12" s="81" t="s">
        <v>137</v>
      </c>
      <c r="C12" s="84">
        <v>0.6</v>
      </c>
      <c r="D12" s="84">
        <v>0.5</v>
      </c>
      <c r="E12" s="80"/>
    </row>
    <row r="13" spans="1:5" x14ac:dyDescent="0.2">
      <c r="B13" s="81" t="s">
        <v>94</v>
      </c>
      <c r="C13" s="84">
        <v>0.9</v>
      </c>
      <c r="D13" s="84">
        <v>0.9</v>
      </c>
      <c r="E13" s="80"/>
    </row>
    <row r="14" spans="1:5" x14ac:dyDescent="0.2">
      <c r="B14" s="81" t="s">
        <v>95</v>
      </c>
      <c r="C14" s="84">
        <v>0.9</v>
      </c>
      <c r="D14" s="84">
        <v>0.9</v>
      </c>
      <c r="E14" s="80"/>
    </row>
    <row r="15" spans="1:5" x14ac:dyDescent="0.2">
      <c r="B15" s="81" t="s">
        <v>96</v>
      </c>
      <c r="C15" s="84">
        <v>0.7</v>
      </c>
      <c r="D15" s="84">
        <v>0.7</v>
      </c>
      <c r="E15" s="80"/>
    </row>
    <row r="16" spans="1:5" x14ac:dyDescent="0.2">
      <c r="B16" s="81" t="s">
        <v>138</v>
      </c>
      <c r="C16" s="84">
        <v>0.7</v>
      </c>
      <c r="D16" s="84">
        <v>0.7</v>
      </c>
      <c r="E16" s="80"/>
    </row>
    <row r="17" spans="2:5" x14ac:dyDescent="0.2">
      <c r="B17" s="83"/>
      <c r="C17" s="79"/>
      <c r="D17" s="79"/>
      <c r="E17" s="80"/>
    </row>
    <row r="18" spans="2:5" x14ac:dyDescent="0.2">
      <c r="B18" s="77" t="s">
        <v>139</v>
      </c>
      <c r="C18" s="85"/>
      <c r="D18" s="79"/>
      <c r="E18" s="80"/>
    </row>
    <row r="19" spans="2:5" x14ac:dyDescent="0.2">
      <c r="B19" s="81" t="s">
        <v>165</v>
      </c>
      <c r="C19" s="85"/>
      <c r="D19" s="86"/>
      <c r="E19" s="80"/>
    </row>
    <row r="20" spans="2:5" x14ac:dyDescent="0.2">
      <c r="B20" s="81" t="s">
        <v>140</v>
      </c>
      <c r="C20" s="85"/>
      <c r="D20" s="86"/>
      <c r="E20" s="80"/>
    </row>
    <row r="21" spans="2:5" x14ac:dyDescent="0.2">
      <c r="B21" s="81" t="s">
        <v>141</v>
      </c>
      <c r="C21" s="87"/>
      <c r="D21" s="86"/>
      <c r="E21" s="80"/>
    </row>
    <row r="22" spans="2:5" x14ac:dyDescent="0.2">
      <c r="B22" s="81" t="s">
        <v>166</v>
      </c>
      <c r="C22" s="85"/>
      <c r="D22" s="86"/>
      <c r="E22" s="80"/>
    </row>
    <row r="23" spans="2:5" x14ac:dyDescent="0.2">
      <c r="B23" s="81" t="s">
        <v>142</v>
      </c>
      <c r="C23" s="86"/>
      <c r="D23" s="86"/>
      <c r="E23" s="80"/>
    </row>
    <row r="24" spans="2:5" x14ac:dyDescent="0.2">
      <c r="B24" s="88"/>
      <c r="C24" s="89"/>
      <c r="D24" s="89"/>
      <c r="E24" s="90"/>
    </row>
  </sheetData>
  <sheetProtection algorithmName="SHA-512" hashValue="042E7pSfvMmltEiRjF6Ss1KU9mLTd32r8T7egwb3Q9rOcFJo9KfBpNg9HcRwsmiC6Q+U5/gUbOiCrIXESou+jQ==" saltValue="WhVWgvhdKV4AEzjvzrzYNQ==" spinCount="100000" sheet="1" objects="1" scenarios="1"/>
  <pageMargins left="0.35433070866141736" right="0.35433070866141736" top="0.78740157480314965" bottom="0.59055118110236227" header="0.31496062992125984" footer="0.31496062992125984"/>
  <pageSetup paperSize="9" orientation="landscape" r:id="rId1"/>
  <headerFooter alignWithMargins="0">
    <oddHeader>&amp;C&amp;A</oddHeader>
    <oddFooter xml:space="preserve">&amp;LVersion: May 2023&amp;RPage &amp;P of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election activeCell="J11" sqref="J11"/>
    </sheetView>
  </sheetViews>
  <sheetFormatPr defaultColWidth="9.140625" defaultRowHeight="12.75" x14ac:dyDescent="0.2"/>
  <cols>
    <col min="1" max="16384" width="9.140625" style="5"/>
  </cols>
  <sheetData>
    <row r="1" spans="1:4" x14ac:dyDescent="0.2">
      <c r="A1" s="4" t="s">
        <v>42</v>
      </c>
      <c r="D1" s="4" t="s">
        <v>57</v>
      </c>
    </row>
    <row r="2" spans="1:4" x14ac:dyDescent="0.2">
      <c r="A2" s="6" t="s">
        <v>48</v>
      </c>
      <c r="D2" s="15">
        <v>0.5</v>
      </c>
    </row>
    <row r="3" spans="1:4" x14ac:dyDescent="0.2">
      <c r="A3" s="6" t="s">
        <v>49</v>
      </c>
      <c r="D3" s="15">
        <v>0.6</v>
      </c>
    </row>
    <row r="4" spans="1:4" x14ac:dyDescent="0.2">
      <c r="A4" s="6" t="s">
        <v>50</v>
      </c>
      <c r="D4" s="15">
        <v>0.7</v>
      </c>
    </row>
    <row r="6" spans="1:4" x14ac:dyDescent="0.2">
      <c r="A6" s="5" t="s">
        <v>46</v>
      </c>
    </row>
    <row r="7" spans="1:4" x14ac:dyDescent="0.2">
      <c r="A7" s="5" t="s">
        <v>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DDD75-70F2-47D2-AEB9-6BA57472A629}">
  <sheetPr>
    <pageSetUpPr fitToPage="1"/>
  </sheetPr>
  <dimension ref="A1:Q213"/>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6.140625" style="95" customWidth="1"/>
    <col min="2" max="2" width="31.7109375" style="95" customWidth="1"/>
    <col min="3" max="3" width="30.7109375" style="95" customWidth="1"/>
    <col min="4" max="4" width="19.7109375" style="95" customWidth="1"/>
    <col min="5" max="5" width="15.7109375" style="96" customWidth="1"/>
    <col min="6" max="6" width="11.7109375" style="95" customWidth="1"/>
    <col min="7" max="7" width="11.7109375" style="97" customWidth="1"/>
    <col min="8" max="8" width="2.7109375" style="95" customWidth="1"/>
    <col min="9" max="9" width="30.7109375" style="95" customWidth="1"/>
    <col min="10" max="10" width="19.7109375" style="95" customWidth="1"/>
    <col min="11" max="11" width="15.7109375" style="96" customWidth="1"/>
    <col min="12" max="13" width="11.7109375" style="95" customWidth="1"/>
    <col min="14" max="14" width="10.7109375" style="95" customWidth="1"/>
    <col min="15" max="15" width="4.7109375" style="95" customWidth="1"/>
    <col min="16" max="16" width="66.7109375" style="12" customWidth="1"/>
    <col min="17" max="17" width="9.140625" style="95"/>
    <col min="18" max="16384" width="9.140625" style="7"/>
  </cols>
  <sheetData>
    <row r="1" spans="1:16" x14ac:dyDescent="0.15">
      <c r="B1" s="99" t="s">
        <v>206</v>
      </c>
      <c r="P1" s="95"/>
    </row>
    <row r="2" spans="1:16" x14ac:dyDescent="0.15">
      <c r="B2" s="99" t="s">
        <v>60</v>
      </c>
      <c r="P2" s="95"/>
    </row>
    <row r="3" spans="1:16" x14ac:dyDescent="0.15">
      <c r="K3" s="95"/>
      <c r="P3" s="95"/>
    </row>
    <row r="4" spans="1:16" ht="12" customHeight="1" x14ac:dyDescent="0.2">
      <c r="B4" s="100" t="s">
        <v>54</v>
      </c>
      <c r="C4" s="302" t="str">
        <f>IF(Budget!C4="","", Budget!C4)</f>
        <v/>
      </c>
      <c r="D4" s="303"/>
      <c r="E4" s="303"/>
      <c r="F4" s="303"/>
      <c r="G4" s="304"/>
      <c r="K4" s="95"/>
      <c r="P4" s="95"/>
    </row>
    <row r="5" spans="1:16" ht="12" customHeight="1" x14ac:dyDescent="0.2">
      <c r="B5" s="100" t="s">
        <v>16</v>
      </c>
      <c r="C5" s="302" t="str">
        <f>IF(Budget!C5="","", Budget!C5)</f>
        <v/>
      </c>
      <c r="D5" s="305"/>
      <c r="E5" s="305"/>
      <c r="F5" s="305"/>
      <c r="G5" s="306"/>
      <c r="K5" s="95"/>
      <c r="P5" s="95"/>
    </row>
    <row r="6" spans="1:16" ht="12" customHeight="1" x14ac:dyDescent="0.2">
      <c r="B6" s="100" t="s">
        <v>55</v>
      </c>
      <c r="C6" s="307" t="str">
        <f>IF(Budget!C6="","", Budget!C6)</f>
        <v/>
      </c>
      <c r="D6" s="308"/>
      <c r="E6" s="308"/>
      <c r="F6" s="308"/>
      <c r="G6" s="309"/>
      <c r="K6" s="95"/>
      <c r="P6" s="95"/>
    </row>
    <row r="7" spans="1:16" ht="12" customHeight="1" x14ac:dyDescent="0.2">
      <c r="B7" s="100" t="s">
        <v>56</v>
      </c>
      <c r="C7" s="307" t="str">
        <f>IF(Budget!C7="","", Budget!C7)</f>
        <v/>
      </c>
      <c r="D7" s="308"/>
      <c r="E7" s="308"/>
      <c r="F7" s="308"/>
      <c r="G7" s="309"/>
      <c r="K7" s="95"/>
      <c r="P7" s="95"/>
    </row>
    <row r="8" spans="1:16" ht="12" customHeight="1" x14ac:dyDescent="0.2">
      <c r="B8" s="103" t="s">
        <v>72</v>
      </c>
      <c r="C8" s="310" t="str">
        <f>IF(Budget!C8="","", Budget!C8)</f>
        <v>Select type of country from list</v>
      </c>
      <c r="D8" s="305"/>
      <c r="E8" s="305"/>
      <c r="F8" s="305"/>
      <c r="G8" s="306"/>
      <c r="K8" s="95"/>
      <c r="P8" s="95"/>
    </row>
    <row r="9" spans="1:16" x14ac:dyDescent="0.15">
      <c r="B9" s="105"/>
      <c r="C9" s="105"/>
      <c r="D9" s="105"/>
      <c r="E9" s="105"/>
      <c r="K9" s="95"/>
      <c r="P9" s="95"/>
    </row>
    <row r="10" spans="1:16" x14ac:dyDescent="0.15">
      <c r="F10" s="99" t="s">
        <v>82</v>
      </c>
      <c r="L10" s="99" t="s">
        <v>185</v>
      </c>
      <c r="M10" s="99"/>
      <c r="P10" s="99"/>
    </row>
    <row r="11" spans="1:16" x14ac:dyDescent="0.15">
      <c r="B11" s="99"/>
      <c r="C11" s="108"/>
      <c r="D11" s="108"/>
      <c r="E11" s="109"/>
      <c r="F11" s="108"/>
      <c r="I11" s="108"/>
      <c r="J11" s="108"/>
      <c r="K11" s="109"/>
      <c r="L11" s="99"/>
      <c r="M11" s="99"/>
      <c r="P11" s="95"/>
    </row>
    <row r="12" spans="1:16" x14ac:dyDescent="0.15">
      <c r="A12" s="95" t="s">
        <v>0</v>
      </c>
      <c r="B12" s="111" t="s">
        <v>220</v>
      </c>
      <c r="C12" s="112" t="s">
        <v>17</v>
      </c>
      <c r="D12" s="113" t="s">
        <v>34</v>
      </c>
      <c r="E12" s="114"/>
      <c r="F12" s="112" t="s">
        <v>19</v>
      </c>
      <c r="G12" s="116" t="s">
        <v>20</v>
      </c>
      <c r="I12" s="112" t="s">
        <v>17</v>
      </c>
      <c r="J12" s="113" t="s">
        <v>34</v>
      </c>
      <c r="K12" s="114"/>
      <c r="L12" s="112" t="s">
        <v>19</v>
      </c>
      <c r="M12" s="116" t="s">
        <v>20</v>
      </c>
      <c r="N12" s="263" t="s">
        <v>187</v>
      </c>
      <c r="P12" s="272" t="s">
        <v>224</v>
      </c>
    </row>
    <row r="13" spans="1:16" ht="12.75" x14ac:dyDescent="0.2">
      <c r="C13" s="302" t="str">
        <f>IF(Budget!C13="","", Budget!C13)</f>
        <v>NAME 1</v>
      </c>
      <c r="D13" s="302" t="str">
        <f>IF(Budget!D13="","", Budget!D13)</f>
        <v>NAME 1</v>
      </c>
      <c r="E13" s="122"/>
      <c r="F13" s="124">
        <f>Budget!G13</f>
        <v>0</v>
      </c>
      <c r="G13" s="124">
        <f>Budget!H13</f>
        <v>0</v>
      </c>
      <c r="I13" s="120" t="str">
        <f>IF('Financial report'!C13="","", 'Financial report'!C13)</f>
        <v>NAME 1</v>
      </c>
      <c r="J13" s="302" t="str">
        <f>IF('Financial report'!D13="","",'Financial report'!D13)</f>
        <v>NAME 1</v>
      </c>
      <c r="K13" s="122"/>
      <c r="L13" s="124">
        <f>'Financial report'!G13</f>
        <v>0</v>
      </c>
      <c r="M13" s="124">
        <f>'Financial report'!H13</f>
        <v>0</v>
      </c>
      <c r="P13" s="345"/>
    </row>
    <row r="14" spans="1:16" ht="12.75" x14ac:dyDescent="0.2">
      <c r="C14" s="302" t="str">
        <f>IF(Budget!C14="","", Budget!C14)</f>
        <v>NAME 2</v>
      </c>
      <c r="D14" s="302" t="str">
        <f>IF(Budget!D14="","", Budget!D14)</f>
        <v>NAME 2</v>
      </c>
      <c r="E14" s="122"/>
      <c r="F14" s="124">
        <f>Budget!G14</f>
        <v>0</v>
      </c>
      <c r="G14" s="124">
        <f>Budget!H14</f>
        <v>0</v>
      </c>
      <c r="I14" s="120" t="str">
        <f>IF('Financial report'!C14="","", 'Financial report'!C14)</f>
        <v>NAME 2</v>
      </c>
      <c r="J14" s="302" t="str">
        <f>IF('Financial report'!D14="","",'Financial report'!D14)</f>
        <v>NAME 2</v>
      </c>
      <c r="K14" s="122"/>
      <c r="L14" s="124">
        <f>'Financial report'!G14</f>
        <v>0</v>
      </c>
      <c r="M14" s="124">
        <f>'Financial report'!H14</f>
        <v>0</v>
      </c>
      <c r="P14" s="348"/>
    </row>
    <row r="15" spans="1:16" ht="12.75" x14ac:dyDescent="0.2">
      <c r="C15" s="302" t="str">
        <f>IF(Budget!C15="","", Budget!C15)</f>
        <v>NAME 3</v>
      </c>
      <c r="D15" s="302" t="str">
        <f>IF(Budget!D15="","", Budget!D15)</f>
        <v>NAME 3</v>
      </c>
      <c r="E15" s="122"/>
      <c r="F15" s="124">
        <f>Budget!G15</f>
        <v>0</v>
      </c>
      <c r="G15" s="124">
        <f>Budget!H15</f>
        <v>0</v>
      </c>
      <c r="I15" s="120" t="str">
        <f>IF('Financial report'!C15="","", 'Financial report'!C15)</f>
        <v>NAME 3</v>
      </c>
      <c r="J15" s="302" t="str">
        <f>IF('Financial report'!D15="","",'Financial report'!D15)</f>
        <v>NAME 3</v>
      </c>
      <c r="K15" s="122"/>
      <c r="L15" s="124">
        <f>'Financial report'!G15</f>
        <v>0</v>
      </c>
      <c r="M15" s="124">
        <f>'Financial report'!H15</f>
        <v>0</v>
      </c>
      <c r="P15" s="348"/>
    </row>
    <row r="16" spans="1:16" ht="12.75" x14ac:dyDescent="0.2">
      <c r="C16" s="302" t="str">
        <f>IF(Budget!C16="","", Budget!C16)</f>
        <v>NAME 4</v>
      </c>
      <c r="D16" s="302" t="str">
        <f>IF(Budget!D16="","", Budget!D16)</f>
        <v>NAME 4</v>
      </c>
      <c r="E16" s="122"/>
      <c r="F16" s="124">
        <f>Budget!G16</f>
        <v>0</v>
      </c>
      <c r="G16" s="124">
        <f>Budget!H16</f>
        <v>0</v>
      </c>
      <c r="I16" s="120" t="str">
        <f>IF('Financial report'!C16="","", 'Financial report'!C16)</f>
        <v>NAME 4</v>
      </c>
      <c r="J16" s="302" t="str">
        <f>IF('Financial report'!D16="","",'Financial report'!D16)</f>
        <v>NAME 4</v>
      </c>
      <c r="K16" s="122"/>
      <c r="L16" s="124">
        <f>'Financial report'!G16</f>
        <v>0</v>
      </c>
      <c r="M16" s="124">
        <f>'Financial report'!H16</f>
        <v>0</v>
      </c>
      <c r="P16" s="348"/>
    </row>
    <row r="17" spans="3:16" ht="12.75" x14ac:dyDescent="0.2">
      <c r="C17" s="302" t="str">
        <f>IF(Budget!C17="","", Budget!C17)</f>
        <v>NAME 5</v>
      </c>
      <c r="D17" s="302" t="str">
        <f>IF(Budget!D17="","", Budget!D17)</f>
        <v>NAME 5</v>
      </c>
      <c r="E17" s="122"/>
      <c r="F17" s="124">
        <f>Budget!G17</f>
        <v>0</v>
      </c>
      <c r="G17" s="124">
        <f>Budget!H17</f>
        <v>0</v>
      </c>
      <c r="I17" s="120" t="str">
        <f>IF('Financial report'!C17="","", 'Financial report'!C17)</f>
        <v>NAME 5</v>
      </c>
      <c r="J17" s="302" t="str">
        <f>IF('Financial report'!D17="","",'Financial report'!D17)</f>
        <v>NAME 5</v>
      </c>
      <c r="K17" s="122"/>
      <c r="L17" s="124">
        <f>'Financial report'!G17</f>
        <v>0</v>
      </c>
      <c r="M17" s="124">
        <f>'Financial report'!H17</f>
        <v>0</v>
      </c>
      <c r="P17" s="348"/>
    </row>
    <row r="18" spans="3:16" ht="12.75" x14ac:dyDescent="0.2">
      <c r="C18" s="302" t="str">
        <f>IF(Budget!C18="","", Budget!C18)</f>
        <v>NAME 6</v>
      </c>
      <c r="D18" s="302" t="str">
        <f>IF(Budget!D18="","", Budget!D18)</f>
        <v>NAME 6</v>
      </c>
      <c r="E18" s="122"/>
      <c r="F18" s="124">
        <f>Budget!G18</f>
        <v>0</v>
      </c>
      <c r="G18" s="124">
        <f>Budget!H18</f>
        <v>0</v>
      </c>
      <c r="I18" s="120" t="str">
        <f>IF('Financial report'!C18="","", 'Financial report'!C18)</f>
        <v>NAME 6</v>
      </c>
      <c r="J18" s="302" t="str">
        <f>IF('Financial report'!D18="","",'Financial report'!D18)</f>
        <v>NAME 6</v>
      </c>
      <c r="K18" s="122"/>
      <c r="L18" s="124">
        <f>'Financial report'!G18</f>
        <v>0</v>
      </c>
      <c r="M18" s="124">
        <f>'Financial report'!H18</f>
        <v>0</v>
      </c>
      <c r="P18" s="348"/>
    </row>
    <row r="19" spans="3:16" ht="12.75" x14ac:dyDescent="0.2">
      <c r="C19" s="302" t="str">
        <f>IF(Budget!C19="","", Budget!C19)</f>
        <v>NAME 7</v>
      </c>
      <c r="D19" s="302" t="str">
        <f>IF(Budget!D19="","", Budget!D19)</f>
        <v>NAME 7</v>
      </c>
      <c r="E19" s="122"/>
      <c r="F19" s="124">
        <f>Budget!G19</f>
        <v>0</v>
      </c>
      <c r="G19" s="124">
        <f>Budget!H19</f>
        <v>0</v>
      </c>
      <c r="I19" s="120" t="str">
        <f>IF('Financial report'!C19="","", 'Financial report'!C19)</f>
        <v>NAME 7</v>
      </c>
      <c r="J19" s="302" t="str">
        <f>IF('Financial report'!D19="","",'Financial report'!D19)</f>
        <v>NAME 7</v>
      </c>
      <c r="K19" s="122"/>
      <c r="L19" s="124">
        <f>'Financial report'!G19</f>
        <v>0</v>
      </c>
      <c r="M19" s="124">
        <f>'Financial report'!H19</f>
        <v>0</v>
      </c>
      <c r="P19" s="348"/>
    </row>
    <row r="20" spans="3:16" ht="12.75" x14ac:dyDescent="0.2">
      <c r="C20" s="302" t="str">
        <f>IF(Budget!C20="","", Budget!C20)</f>
        <v>NAME 8</v>
      </c>
      <c r="D20" s="302" t="str">
        <f>IF(Budget!D20="","", Budget!D20)</f>
        <v>NAME 8</v>
      </c>
      <c r="E20" s="122"/>
      <c r="F20" s="124">
        <f>Budget!G20</f>
        <v>0</v>
      </c>
      <c r="G20" s="124">
        <f>Budget!H20</f>
        <v>0</v>
      </c>
      <c r="I20" s="120" t="str">
        <f>IF('Financial report'!C20="","", 'Financial report'!C20)</f>
        <v>NAME 8</v>
      </c>
      <c r="J20" s="302" t="str">
        <f>IF('Financial report'!D20="","",'Financial report'!D20)</f>
        <v>NAME 8</v>
      </c>
      <c r="K20" s="122"/>
      <c r="L20" s="124">
        <f>'Financial report'!G20</f>
        <v>0</v>
      </c>
      <c r="M20" s="124">
        <f>'Financial report'!H20</f>
        <v>0</v>
      </c>
      <c r="P20" s="348"/>
    </row>
    <row r="21" spans="3:16" ht="12.75" x14ac:dyDescent="0.2">
      <c r="C21" s="302" t="str">
        <f>IF(Budget!C21="","", Budget!C21)</f>
        <v>NAME 9</v>
      </c>
      <c r="D21" s="302" t="str">
        <f>IF(Budget!D21="","", Budget!D21)</f>
        <v>NAME 9</v>
      </c>
      <c r="E21" s="122"/>
      <c r="F21" s="124">
        <f>Budget!G21</f>
        <v>0</v>
      </c>
      <c r="G21" s="124">
        <f>Budget!H21</f>
        <v>0</v>
      </c>
      <c r="I21" s="120" t="str">
        <f>IF('Financial report'!C21="","", 'Financial report'!C21)</f>
        <v>NAME 9</v>
      </c>
      <c r="J21" s="302" t="str">
        <f>IF('Financial report'!D21="","",'Financial report'!D21)</f>
        <v>NAME 9</v>
      </c>
      <c r="K21" s="122"/>
      <c r="L21" s="124">
        <f>'Financial report'!G21</f>
        <v>0</v>
      </c>
      <c r="M21" s="124">
        <f>'Financial report'!H21</f>
        <v>0</v>
      </c>
      <c r="P21" s="348"/>
    </row>
    <row r="22" spans="3:16" ht="12.75" x14ac:dyDescent="0.2">
      <c r="C22" s="302" t="str">
        <f>IF(Budget!C22="","", Budget!C22)</f>
        <v>NAME 10</v>
      </c>
      <c r="D22" s="302" t="str">
        <f>IF(Budget!D22="","", Budget!D22)</f>
        <v>NAME 10</v>
      </c>
      <c r="E22" s="122"/>
      <c r="F22" s="124">
        <f>Budget!G22</f>
        <v>0</v>
      </c>
      <c r="G22" s="124">
        <f>Budget!H22</f>
        <v>0</v>
      </c>
      <c r="I22" s="120" t="str">
        <f>IF('Financial report'!C22="","", 'Financial report'!C22)</f>
        <v>NAME 10</v>
      </c>
      <c r="J22" s="302" t="str">
        <f>IF('Financial report'!D22="","",'Financial report'!D22)</f>
        <v>NAME 10</v>
      </c>
      <c r="K22" s="122"/>
      <c r="L22" s="124">
        <f>'Financial report'!G22</f>
        <v>0</v>
      </c>
      <c r="M22" s="124">
        <f>'Financial report'!H22</f>
        <v>0</v>
      </c>
      <c r="P22" s="348"/>
    </row>
    <row r="23" spans="3:16" ht="12.75" x14ac:dyDescent="0.2">
      <c r="C23" s="302" t="str">
        <f>IF(Budget!C23="","", Budget!C23)</f>
        <v>NAME 11</v>
      </c>
      <c r="D23" s="302" t="str">
        <f>IF(Budget!D23="","", Budget!D23)</f>
        <v>NAME 11</v>
      </c>
      <c r="E23" s="122"/>
      <c r="F23" s="124">
        <f>Budget!G23</f>
        <v>0</v>
      </c>
      <c r="G23" s="124">
        <f>Budget!H23</f>
        <v>0</v>
      </c>
      <c r="I23" s="120" t="str">
        <f>IF('Financial report'!C23="","", 'Financial report'!C23)</f>
        <v>NAME 11</v>
      </c>
      <c r="J23" s="302" t="str">
        <f>IF('Financial report'!D23="","",'Financial report'!D23)</f>
        <v>NAME 11</v>
      </c>
      <c r="K23" s="122"/>
      <c r="L23" s="124">
        <f>'Financial report'!G23</f>
        <v>0</v>
      </c>
      <c r="M23" s="124">
        <f>'Financial report'!H23</f>
        <v>0</v>
      </c>
      <c r="P23" s="348"/>
    </row>
    <row r="24" spans="3:16" ht="12.75" x14ac:dyDescent="0.2">
      <c r="C24" s="302" t="str">
        <f>IF(Budget!C24="","", Budget!C24)</f>
        <v>NAME 12</v>
      </c>
      <c r="D24" s="302" t="str">
        <f>IF(Budget!D24="","", Budget!D24)</f>
        <v>NAME 12</v>
      </c>
      <c r="E24" s="122"/>
      <c r="F24" s="124">
        <f>Budget!G24</f>
        <v>0</v>
      </c>
      <c r="G24" s="124">
        <f>Budget!H24</f>
        <v>0</v>
      </c>
      <c r="I24" s="120" t="str">
        <f>IF('Financial report'!C24="","", 'Financial report'!C24)</f>
        <v>NAME 12</v>
      </c>
      <c r="J24" s="302" t="str">
        <f>IF('Financial report'!D24="","",'Financial report'!D24)</f>
        <v>NAME 12</v>
      </c>
      <c r="K24" s="122"/>
      <c r="L24" s="124">
        <f>'Financial report'!G24</f>
        <v>0</v>
      </c>
      <c r="M24" s="124">
        <f>'Financial report'!H24</f>
        <v>0</v>
      </c>
      <c r="P24" s="348"/>
    </row>
    <row r="25" spans="3:16" ht="12.75" x14ac:dyDescent="0.2">
      <c r="C25" s="302" t="str">
        <f>IF(Budget!C25="","", Budget!C25)</f>
        <v>NAME 13</v>
      </c>
      <c r="D25" s="302" t="str">
        <f>IF(Budget!D25="","", Budget!D25)</f>
        <v>NAME 13</v>
      </c>
      <c r="E25" s="122"/>
      <c r="F25" s="124">
        <f>Budget!G25</f>
        <v>0</v>
      </c>
      <c r="G25" s="124">
        <f>Budget!H25</f>
        <v>0</v>
      </c>
      <c r="I25" s="120" t="str">
        <f>IF('Financial report'!C25="","", 'Financial report'!C25)</f>
        <v>NAME 13</v>
      </c>
      <c r="J25" s="302" t="str">
        <f>IF('Financial report'!D25="","",'Financial report'!D25)</f>
        <v>NAME 13</v>
      </c>
      <c r="K25" s="122"/>
      <c r="L25" s="124">
        <f>'Financial report'!G25</f>
        <v>0</v>
      </c>
      <c r="M25" s="124">
        <f>'Financial report'!H25</f>
        <v>0</v>
      </c>
      <c r="P25" s="348"/>
    </row>
    <row r="26" spans="3:16" ht="12.75" x14ac:dyDescent="0.2">
      <c r="C26" s="302" t="str">
        <f>IF(Budget!C26="","", Budget!C26)</f>
        <v>NAME 14</v>
      </c>
      <c r="D26" s="302" t="str">
        <f>IF(Budget!D26="","", Budget!D26)</f>
        <v>NAME 14</v>
      </c>
      <c r="E26" s="122"/>
      <c r="F26" s="124">
        <f>Budget!G26</f>
        <v>0</v>
      </c>
      <c r="G26" s="124">
        <f>Budget!H26</f>
        <v>0</v>
      </c>
      <c r="I26" s="120" t="str">
        <f>IF('Financial report'!C26="","", 'Financial report'!C26)</f>
        <v>NAME 14</v>
      </c>
      <c r="J26" s="302" t="str">
        <f>IF('Financial report'!D26="","",'Financial report'!D26)</f>
        <v>NAME 14</v>
      </c>
      <c r="K26" s="122"/>
      <c r="L26" s="124">
        <f>'Financial report'!G26</f>
        <v>0</v>
      </c>
      <c r="M26" s="124">
        <f>'Financial report'!H26</f>
        <v>0</v>
      </c>
      <c r="P26" s="348"/>
    </row>
    <row r="27" spans="3:16" ht="12.75" x14ac:dyDescent="0.2">
      <c r="C27" s="302" t="str">
        <f>IF(Budget!C27="","", Budget!C27)</f>
        <v>NAME 15</v>
      </c>
      <c r="D27" s="302" t="str">
        <f>IF(Budget!D27="","", Budget!D27)</f>
        <v>NAME 15</v>
      </c>
      <c r="E27" s="122"/>
      <c r="F27" s="124">
        <f>Budget!G27</f>
        <v>0</v>
      </c>
      <c r="G27" s="124">
        <f>Budget!H27</f>
        <v>0</v>
      </c>
      <c r="I27" s="120" t="str">
        <f>IF('Financial report'!C27="","", 'Financial report'!C27)</f>
        <v>NAME 15</v>
      </c>
      <c r="J27" s="302" t="str">
        <f>IF('Financial report'!D27="","",'Financial report'!D27)</f>
        <v>NAME 15</v>
      </c>
      <c r="K27" s="122"/>
      <c r="L27" s="124">
        <f>'Financial report'!G27</f>
        <v>0</v>
      </c>
      <c r="M27" s="124">
        <f>'Financial report'!H27</f>
        <v>0</v>
      </c>
      <c r="P27" s="348"/>
    </row>
    <row r="28" spans="3:16" ht="12.75" x14ac:dyDescent="0.2">
      <c r="C28" s="302" t="str">
        <f>IF(Budget!C28="","", Budget!C28)</f>
        <v>NAME 16</v>
      </c>
      <c r="D28" s="302" t="str">
        <f>IF(Budget!D28="","", Budget!D28)</f>
        <v>NAME 16</v>
      </c>
      <c r="E28" s="122"/>
      <c r="F28" s="124">
        <f>Budget!G28</f>
        <v>0</v>
      </c>
      <c r="G28" s="124">
        <f>Budget!H28</f>
        <v>0</v>
      </c>
      <c r="I28" s="120" t="str">
        <f>IF('Financial report'!C28="","", 'Financial report'!C28)</f>
        <v>NAME 16</v>
      </c>
      <c r="J28" s="302" t="str">
        <f>IF('Financial report'!D28="","",'Financial report'!D28)</f>
        <v>NAME 16</v>
      </c>
      <c r="K28" s="122"/>
      <c r="L28" s="124">
        <f>'Financial report'!G28</f>
        <v>0</v>
      </c>
      <c r="M28" s="124">
        <f>'Financial report'!H28</f>
        <v>0</v>
      </c>
      <c r="P28" s="348"/>
    </row>
    <row r="29" spans="3:16" ht="12.75" x14ac:dyDescent="0.2">
      <c r="C29" s="302" t="str">
        <f>IF(Budget!C29="","", Budget!C29)</f>
        <v>NAME 17</v>
      </c>
      <c r="D29" s="302" t="str">
        <f>IF(Budget!D29="","", Budget!D29)</f>
        <v>NAME 17</v>
      </c>
      <c r="E29" s="122"/>
      <c r="F29" s="124">
        <f>Budget!G29</f>
        <v>0</v>
      </c>
      <c r="G29" s="124">
        <f>Budget!H29</f>
        <v>0</v>
      </c>
      <c r="I29" s="120" t="str">
        <f>IF('Financial report'!C29="","", 'Financial report'!C29)</f>
        <v>NAME 17</v>
      </c>
      <c r="J29" s="302" t="str">
        <f>IF('Financial report'!D29="","",'Financial report'!D29)</f>
        <v>NAME 17</v>
      </c>
      <c r="K29" s="122"/>
      <c r="L29" s="124">
        <f>'Financial report'!G29</f>
        <v>0</v>
      </c>
      <c r="M29" s="124">
        <f>'Financial report'!H29</f>
        <v>0</v>
      </c>
      <c r="P29" s="348"/>
    </row>
    <row r="30" spans="3:16" ht="12.75" x14ac:dyDescent="0.2">
      <c r="C30" s="302" t="str">
        <f>IF(Budget!C30="","", Budget!C30)</f>
        <v>NAME 18</v>
      </c>
      <c r="D30" s="302" t="str">
        <f>IF(Budget!D30="","", Budget!D30)</f>
        <v>NAME 18</v>
      </c>
      <c r="E30" s="122"/>
      <c r="F30" s="124">
        <f>Budget!G30</f>
        <v>0</v>
      </c>
      <c r="G30" s="124">
        <f>Budget!H30</f>
        <v>0</v>
      </c>
      <c r="I30" s="120" t="str">
        <f>IF('Financial report'!C30="","", 'Financial report'!C30)</f>
        <v>NAME 18</v>
      </c>
      <c r="J30" s="302" t="str">
        <f>IF('Financial report'!D30="","",'Financial report'!D30)</f>
        <v>NAME 18</v>
      </c>
      <c r="K30" s="122"/>
      <c r="L30" s="124">
        <f>'Financial report'!G30</f>
        <v>0</v>
      </c>
      <c r="M30" s="124">
        <f>'Financial report'!H30</f>
        <v>0</v>
      </c>
      <c r="P30" s="348"/>
    </row>
    <row r="31" spans="3:16" ht="12.75" x14ac:dyDescent="0.2">
      <c r="C31" s="302" t="str">
        <f>IF(Budget!C31="","", Budget!C31)</f>
        <v>NAME 19</v>
      </c>
      <c r="D31" s="302" t="str">
        <f>IF(Budget!D31="","", Budget!D31)</f>
        <v>NAME 19</v>
      </c>
      <c r="E31" s="122"/>
      <c r="F31" s="124">
        <f>Budget!G31</f>
        <v>0</v>
      </c>
      <c r="G31" s="124">
        <f>Budget!H31</f>
        <v>0</v>
      </c>
      <c r="I31" s="120" t="str">
        <f>IF('Financial report'!C31="","", 'Financial report'!C31)</f>
        <v>NAME 19</v>
      </c>
      <c r="J31" s="302" t="str">
        <f>IF('Financial report'!D31="","",'Financial report'!D31)</f>
        <v>NAME 19</v>
      </c>
      <c r="K31" s="122"/>
      <c r="L31" s="124">
        <f>'Financial report'!G31</f>
        <v>0</v>
      </c>
      <c r="M31" s="124">
        <f>'Financial report'!H31</f>
        <v>0</v>
      </c>
      <c r="P31" s="348"/>
    </row>
    <row r="32" spans="3:16" ht="12.75" x14ac:dyDescent="0.2">
      <c r="C32" s="302" t="str">
        <f>IF(Budget!C32="","", Budget!C32)</f>
        <v>NAME 20</v>
      </c>
      <c r="D32" s="302" t="str">
        <f>IF(Budget!D32="","", Budget!D32)</f>
        <v>NAME 20</v>
      </c>
      <c r="E32" s="122"/>
      <c r="F32" s="124">
        <f>Budget!G32</f>
        <v>0</v>
      </c>
      <c r="G32" s="124">
        <f>Budget!H32</f>
        <v>0</v>
      </c>
      <c r="I32" s="120" t="str">
        <f>IF('Financial report'!C32="","", 'Financial report'!C32)</f>
        <v>NAME 20</v>
      </c>
      <c r="J32" s="302" t="str">
        <f>IF('Financial report'!D32="","",'Financial report'!D32)</f>
        <v>NAME 20</v>
      </c>
      <c r="K32" s="122"/>
      <c r="L32" s="124">
        <f>'Financial report'!G32</f>
        <v>0</v>
      </c>
      <c r="M32" s="124">
        <f>'Financial report'!H32</f>
        <v>0</v>
      </c>
      <c r="P32" s="348"/>
    </row>
    <row r="33" spans="1:16" ht="12.75" x14ac:dyDescent="0.2">
      <c r="C33" s="302" t="str">
        <f>IF(Budget!C33="","", Budget!C33)</f>
        <v>NAME 21</v>
      </c>
      <c r="D33" s="302" t="str">
        <f>IF(Budget!D33="","", Budget!D33)</f>
        <v>NAME 21</v>
      </c>
      <c r="E33" s="122"/>
      <c r="F33" s="124">
        <f>Budget!G33</f>
        <v>0</v>
      </c>
      <c r="G33" s="124">
        <f>Budget!H33</f>
        <v>0</v>
      </c>
      <c r="I33" s="120" t="str">
        <f>IF('Financial report'!C33="","", 'Financial report'!C33)</f>
        <v>NAME 21</v>
      </c>
      <c r="J33" s="302" t="str">
        <f>IF('Financial report'!D33="","",'Financial report'!D33)</f>
        <v>NAME 21</v>
      </c>
      <c r="K33" s="122"/>
      <c r="L33" s="124">
        <f>'Financial report'!G33</f>
        <v>0</v>
      </c>
      <c r="M33" s="124">
        <f>'Financial report'!H33</f>
        <v>0</v>
      </c>
      <c r="P33" s="348"/>
    </row>
    <row r="34" spans="1:16" ht="12.75" x14ac:dyDescent="0.2">
      <c r="C34" s="302" t="str">
        <f>IF(Budget!C34="","", Budget!C34)</f>
        <v>NAME 22</v>
      </c>
      <c r="D34" s="302" t="str">
        <f>IF(Budget!D34="","", Budget!D34)</f>
        <v>NAME 22</v>
      </c>
      <c r="E34" s="122"/>
      <c r="F34" s="124">
        <f>Budget!G34</f>
        <v>0</v>
      </c>
      <c r="G34" s="124">
        <f>Budget!H34</f>
        <v>0</v>
      </c>
      <c r="I34" s="120" t="str">
        <f>IF('Financial report'!C34="","", 'Financial report'!C34)</f>
        <v>NAME 22</v>
      </c>
      <c r="J34" s="302" t="str">
        <f>IF('Financial report'!D34="","",'Financial report'!D34)</f>
        <v>NAME 22</v>
      </c>
      <c r="K34" s="122"/>
      <c r="L34" s="124">
        <f>'Financial report'!G34</f>
        <v>0</v>
      </c>
      <c r="M34" s="124">
        <f>'Financial report'!H34</f>
        <v>0</v>
      </c>
      <c r="P34" s="348"/>
    </row>
    <row r="35" spans="1:16" ht="12.75" x14ac:dyDescent="0.2">
      <c r="C35" s="302" t="str">
        <f>IF(Budget!C35="","", Budget!C35)</f>
        <v>NAME 23</v>
      </c>
      <c r="D35" s="302" t="str">
        <f>IF(Budget!D35="","", Budget!D35)</f>
        <v>NAME 23</v>
      </c>
      <c r="E35" s="122"/>
      <c r="F35" s="124">
        <f>Budget!G35</f>
        <v>0</v>
      </c>
      <c r="G35" s="124">
        <f>Budget!H35</f>
        <v>0</v>
      </c>
      <c r="I35" s="120" t="str">
        <f>IF('Financial report'!C35="","", 'Financial report'!C35)</f>
        <v>NAME 23</v>
      </c>
      <c r="J35" s="302" t="str">
        <f>IF('Financial report'!D35="","",'Financial report'!D35)</f>
        <v>NAME 23</v>
      </c>
      <c r="K35" s="122"/>
      <c r="L35" s="124">
        <f>'Financial report'!G35</f>
        <v>0</v>
      </c>
      <c r="M35" s="124">
        <f>'Financial report'!H35</f>
        <v>0</v>
      </c>
      <c r="P35" s="348"/>
    </row>
    <row r="36" spans="1:16" ht="12.75" x14ac:dyDescent="0.2">
      <c r="C36" s="302" t="str">
        <f>IF(Budget!C36="","", Budget!C36)</f>
        <v>NAME 24</v>
      </c>
      <c r="D36" s="302" t="str">
        <f>IF(Budget!D36="","", Budget!D36)</f>
        <v>NAME 24</v>
      </c>
      <c r="E36" s="122"/>
      <c r="F36" s="124">
        <f>Budget!G36</f>
        <v>0</v>
      </c>
      <c r="G36" s="124">
        <f>Budget!H36</f>
        <v>0</v>
      </c>
      <c r="I36" s="120" t="str">
        <f>IF('Financial report'!C36="","", 'Financial report'!C36)</f>
        <v>NAME 24</v>
      </c>
      <c r="J36" s="302" t="str">
        <f>IF('Financial report'!D36="","",'Financial report'!D36)</f>
        <v>NAME 24</v>
      </c>
      <c r="K36" s="122"/>
      <c r="L36" s="124">
        <f>'Financial report'!G36</f>
        <v>0</v>
      </c>
      <c r="M36" s="124">
        <f>'Financial report'!H36</f>
        <v>0</v>
      </c>
      <c r="P36" s="348"/>
    </row>
    <row r="37" spans="1:16" ht="12.75" x14ac:dyDescent="0.2">
      <c r="B37" s="111"/>
      <c r="C37" s="310" t="str">
        <f>IF(Budget!C37="","", Budget!C37)</f>
        <v>NAME 25</v>
      </c>
      <c r="D37" s="310" t="str">
        <f>IF(Budget!D37="","", Budget!D37)</f>
        <v>NAME 25</v>
      </c>
      <c r="E37" s="122"/>
      <c r="F37" s="124">
        <f>Budget!G37</f>
        <v>0</v>
      </c>
      <c r="G37" s="124">
        <f>Budget!H37</f>
        <v>0</v>
      </c>
      <c r="I37" s="120" t="str">
        <f>IF('Financial report'!C37="","", 'Financial report'!C37)</f>
        <v>NAME 25</v>
      </c>
      <c r="J37" s="310" t="str">
        <f>IF('Financial report'!D37="","",'Financial report'!D37)</f>
        <v>NAME 25</v>
      </c>
      <c r="K37" s="122"/>
      <c r="L37" s="124">
        <f>'Financial report'!G37</f>
        <v>0</v>
      </c>
      <c r="M37" s="124">
        <f>'Financial report'!H37</f>
        <v>0</v>
      </c>
      <c r="P37" s="348"/>
    </row>
    <row r="38" spans="1:16" x14ac:dyDescent="0.15">
      <c r="B38" s="111"/>
      <c r="C38" s="127"/>
      <c r="D38" s="127"/>
      <c r="F38" s="129"/>
      <c r="G38" s="130"/>
      <c r="I38" s="127"/>
      <c r="J38" s="127"/>
      <c r="P38" s="348"/>
    </row>
    <row r="39" spans="1:16" x14ac:dyDescent="0.15">
      <c r="B39" s="132" t="s">
        <v>20</v>
      </c>
      <c r="F39" s="124">
        <f>SUM(F13:F38)</f>
        <v>0</v>
      </c>
      <c r="G39" s="125">
        <f>SUM(G13:G38)</f>
        <v>0</v>
      </c>
      <c r="L39" s="124">
        <f>SUM(L13:L38)</f>
        <v>0</v>
      </c>
      <c r="M39" s="125">
        <f>SUM(M13:M38)</f>
        <v>0</v>
      </c>
      <c r="N39" s="290" t="str">
        <f>IF(G39=0,"-",M39/G39)</f>
        <v>-</v>
      </c>
      <c r="P39" s="349"/>
    </row>
    <row r="40" spans="1:16" x14ac:dyDescent="0.15">
      <c r="B40" s="132"/>
      <c r="N40" s="135" t="str">
        <f>IF(N39="-", "",IF(N39&gt;125%,"Please fill in the explanation cell in column P",""))</f>
        <v/>
      </c>
      <c r="P40" s="105"/>
    </row>
    <row r="41" spans="1:16" x14ac:dyDescent="0.15">
      <c r="A41" s="95" t="s">
        <v>1</v>
      </c>
      <c r="B41" s="136" t="s">
        <v>114</v>
      </c>
      <c r="C41" s="112" t="s">
        <v>17</v>
      </c>
      <c r="D41" s="113" t="s">
        <v>34</v>
      </c>
      <c r="E41" s="114"/>
      <c r="F41" s="112" t="s">
        <v>19</v>
      </c>
      <c r="G41" s="116" t="s">
        <v>20</v>
      </c>
      <c r="I41" s="112" t="s">
        <v>17</v>
      </c>
      <c r="J41" s="113" t="s">
        <v>34</v>
      </c>
      <c r="K41" s="114"/>
      <c r="L41" s="112" t="s">
        <v>19</v>
      </c>
      <c r="M41" s="116" t="s">
        <v>20</v>
      </c>
      <c r="N41" s="263" t="s">
        <v>187</v>
      </c>
      <c r="P41" s="272" t="s">
        <v>224</v>
      </c>
    </row>
    <row r="42" spans="1:16" ht="12.75" x14ac:dyDescent="0.2">
      <c r="C42" s="310" t="str">
        <f>IF(Budget!C42="","", Budget!C42)</f>
        <v>NAME 1</v>
      </c>
      <c r="D42" s="310" t="str">
        <f>IF(Budget!D42="","", Budget!D42)</f>
        <v>NAME 1</v>
      </c>
      <c r="E42" s="122"/>
      <c r="F42" s="124">
        <f>Budget!G42</f>
        <v>0</v>
      </c>
      <c r="G42" s="124">
        <f>Budget!H42</f>
        <v>0</v>
      </c>
      <c r="I42" s="120" t="str">
        <f>IF('Financial report'!C42="","", 'Financial report'!C42)</f>
        <v>NAME 1</v>
      </c>
      <c r="J42" s="302" t="str">
        <f>IF('Financial report'!D42="","",'Financial report'!D42)</f>
        <v>NAME 1</v>
      </c>
      <c r="K42" s="122"/>
      <c r="L42" s="124">
        <f>'Financial report'!G42</f>
        <v>0</v>
      </c>
      <c r="M42" s="124">
        <f>'Financial report'!H42</f>
        <v>0</v>
      </c>
      <c r="P42" s="345"/>
    </row>
    <row r="43" spans="1:16" ht="12.75" x14ac:dyDescent="0.2">
      <c r="C43" s="310" t="str">
        <f>IF(Budget!C43="","", Budget!C43)</f>
        <v>NAME 2</v>
      </c>
      <c r="D43" s="310" t="str">
        <f>IF(Budget!D43="","", Budget!D43)</f>
        <v>NAME 2</v>
      </c>
      <c r="E43" s="122"/>
      <c r="F43" s="124">
        <f>Budget!G43</f>
        <v>0</v>
      </c>
      <c r="G43" s="124">
        <f>Budget!H43</f>
        <v>0</v>
      </c>
      <c r="I43" s="120" t="str">
        <f>IF('Financial report'!C43="","", 'Financial report'!C43)</f>
        <v>NAME 2</v>
      </c>
      <c r="J43" s="302" t="str">
        <f>IF('Financial report'!D43="","",'Financial report'!D43)</f>
        <v>NAME 2</v>
      </c>
      <c r="K43" s="122"/>
      <c r="L43" s="124">
        <f>'Financial report'!G43</f>
        <v>0</v>
      </c>
      <c r="M43" s="124">
        <f>'Financial report'!H43</f>
        <v>0</v>
      </c>
      <c r="P43" s="348"/>
    </row>
    <row r="44" spans="1:16" ht="11.25" customHeight="1" x14ac:dyDescent="0.2">
      <c r="C44" s="310" t="str">
        <f>IF(Budget!C44="","", Budget!C44)</f>
        <v>NAME 3</v>
      </c>
      <c r="D44" s="310" t="str">
        <f>IF(Budget!D44="","", Budget!D44)</f>
        <v>NAME 3</v>
      </c>
      <c r="E44" s="122"/>
      <c r="F44" s="124">
        <f>Budget!G44</f>
        <v>0</v>
      </c>
      <c r="G44" s="124">
        <f>Budget!H44</f>
        <v>0</v>
      </c>
      <c r="I44" s="120" t="str">
        <f>IF('Financial report'!C44="","", 'Financial report'!C44)</f>
        <v>NAME 3</v>
      </c>
      <c r="J44" s="302" t="str">
        <f>IF('Financial report'!D44="","",'Financial report'!D44)</f>
        <v>NAME 3</v>
      </c>
      <c r="K44" s="122"/>
      <c r="L44" s="124">
        <f>'Financial report'!G44</f>
        <v>0</v>
      </c>
      <c r="M44" s="124">
        <f>'Financial report'!H44</f>
        <v>0</v>
      </c>
      <c r="P44" s="348"/>
    </row>
    <row r="45" spans="1:16" ht="12.75" x14ac:dyDescent="0.2">
      <c r="C45" s="310" t="str">
        <f>IF(Budget!C45="","", Budget!C45)</f>
        <v>NAME 4</v>
      </c>
      <c r="D45" s="310" t="str">
        <f>IF(Budget!D45="","", Budget!D45)</f>
        <v>NAME 4</v>
      </c>
      <c r="E45" s="122"/>
      <c r="F45" s="124">
        <f>Budget!G45</f>
        <v>0</v>
      </c>
      <c r="G45" s="124">
        <f>Budget!H45</f>
        <v>0</v>
      </c>
      <c r="I45" s="120" t="str">
        <f>IF('Financial report'!C45="","", 'Financial report'!C45)</f>
        <v>NAME 4</v>
      </c>
      <c r="J45" s="302" t="str">
        <f>IF('Financial report'!D45="","",'Financial report'!D45)</f>
        <v>NAME 4</v>
      </c>
      <c r="K45" s="122"/>
      <c r="L45" s="124">
        <f>'Financial report'!G45</f>
        <v>0</v>
      </c>
      <c r="M45" s="124">
        <f>'Financial report'!H45</f>
        <v>0</v>
      </c>
      <c r="P45" s="348"/>
    </row>
    <row r="46" spans="1:16" ht="12.75" x14ac:dyDescent="0.2">
      <c r="C46" s="310" t="str">
        <f>IF(Budget!C46="","", Budget!C46)</f>
        <v>NAME 5</v>
      </c>
      <c r="D46" s="310" t="str">
        <f>IF(Budget!D46="","", Budget!D46)</f>
        <v>NAME 5</v>
      </c>
      <c r="E46" s="122"/>
      <c r="F46" s="124">
        <f>Budget!G46</f>
        <v>0</v>
      </c>
      <c r="G46" s="124">
        <f>Budget!H46</f>
        <v>0</v>
      </c>
      <c r="I46" s="120" t="str">
        <f>IF('Financial report'!C46="","", 'Financial report'!C46)</f>
        <v>NAME 5</v>
      </c>
      <c r="J46" s="302" t="str">
        <f>IF('Financial report'!D46="","",'Financial report'!D46)</f>
        <v>NAME 5</v>
      </c>
      <c r="K46" s="122"/>
      <c r="L46" s="124">
        <f>'Financial report'!G46</f>
        <v>0</v>
      </c>
      <c r="M46" s="124">
        <f>'Financial report'!H46</f>
        <v>0</v>
      </c>
      <c r="P46" s="348"/>
    </row>
    <row r="47" spans="1:16" ht="12.75" x14ac:dyDescent="0.2">
      <c r="C47" s="310" t="str">
        <f>IF(Budget!C47="","", Budget!C47)</f>
        <v>NAME 6</v>
      </c>
      <c r="D47" s="310" t="str">
        <f>IF(Budget!D47="","", Budget!D47)</f>
        <v>NAME 6</v>
      </c>
      <c r="E47" s="122"/>
      <c r="F47" s="124">
        <f>Budget!G47</f>
        <v>0</v>
      </c>
      <c r="G47" s="124">
        <f>Budget!H47</f>
        <v>0</v>
      </c>
      <c r="I47" s="120" t="str">
        <f>IF('Financial report'!C47="","", 'Financial report'!C47)</f>
        <v>NAME 6</v>
      </c>
      <c r="J47" s="302" t="str">
        <f>IF('Financial report'!D47="","",'Financial report'!D47)</f>
        <v>NAME 6</v>
      </c>
      <c r="K47" s="122"/>
      <c r="L47" s="124">
        <f>'Financial report'!G47</f>
        <v>0</v>
      </c>
      <c r="M47" s="124">
        <f>'Financial report'!H47</f>
        <v>0</v>
      </c>
      <c r="P47" s="348"/>
    </row>
    <row r="48" spans="1:16" ht="12.75" x14ac:dyDescent="0.2">
      <c r="C48" s="310" t="str">
        <f>IF(Budget!C48="","", Budget!C48)</f>
        <v>NAME 7</v>
      </c>
      <c r="D48" s="310" t="str">
        <f>IF(Budget!D48="","", Budget!D48)</f>
        <v>NAME 7</v>
      </c>
      <c r="E48" s="122"/>
      <c r="F48" s="124">
        <f>Budget!G48</f>
        <v>0</v>
      </c>
      <c r="G48" s="124">
        <f>Budget!H48</f>
        <v>0</v>
      </c>
      <c r="I48" s="120" t="str">
        <f>IF('Financial report'!C48="","", 'Financial report'!C48)</f>
        <v>NAME 7</v>
      </c>
      <c r="J48" s="302" t="str">
        <f>IF('Financial report'!D48="","",'Financial report'!D48)</f>
        <v>NAME 7</v>
      </c>
      <c r="K48" s="122"/>
      <c r="L48" s="124">
        <f>'Financial report'!G48</f>
        <v>0</v>
      </c>
      <c r="M48" s="124">
        <f>'Financial report'!H48</f>
        <v>0</v>
      </c>
      <c r="P48" s="348"/>
    </row>
    <row r="49" spans="3:16" ht="12.75" x14ac:dyDescent="0.2">
      <c r="C49" s="310" t="str">
        <f>IF(Budget!C49="","", Budget!C49)</f>
        <v>NAME 8</v>
      </c>
      <c r="D49" s="310" t="str">
        <f>IF(Budget!D49="","", Budget!D49)</f>
        <v>NAME 8</v>
      </c>
      <c r="E49" s="122"/>
      <c r="F49" s="124">
        <f>Budget!G49</f>
        <v>0</v>
      </c>
      <c r="G49" s="124">
        <f>Budget!H49</f>
        <v>0</v>
      </c>
      <c r="I49" s="120" t="str">
        <f>IF('Financial report'!C49="","", 'Financial report'!C49)</f>
        <v>NAME 8</v>
      </c>
      <c r="J49" s="302" t="str">
        <f>IF('Financial report'!D49="","",'Financial report'!D49)</f>
        <v>NAME 8</v>
      </c>
      <c r="K49" s="122"/>
      <c r="L49" s="124">
        <f>'Financial report'!G49</f>
        <v>0</v>
      </c>
      <c r="M49" s="124">
        <f>'Financial report'!H49</f>
        <v>0</v>
      </c>
      <c r="P49" s="348"/>
    </row>
    <row r="50" spans="3:16" ht="12.75" x14ac:dyDescent="0.2">
      <c r="C50" s="310" t="str">
        <f>IF(Budget!C50="","", Budget!C50)</f>
        <v>NAME 9</v>
      </c>
      <c r="D50" s="310" t="str">
        <f>IF(Budget!D50="","", Budget!D50)</f>
        <v>NAME 9</v>
      </c>
      <c r="E50" s="122"/>
      <c r="F50" s="124">
        <f>Budget!G50</f>
        <v>0</v>
      </c>
      <c r="G50" s="124">
        <f>Budget!H50</f>
        <v>0</v>
      </c>
      <c r="I50" s="120" t="str">
        <f>IF('Financial report'!C50="","", 'Financial report'!C50)</f>
        <v>NAME 9</v>
      </c>
      <c r="J50" s="302" t="str">
        <f>IF('Financial report'!D50="","",'Financial report'!D50)</f>
        <v>NAME 9</v>
      </c>
      <c r="K50" s="122"/>
      <c r="L50" s="124">
        <f>'Financial report'!G50</f>
        <v>0</v>
      </c>
      <c r="M50" s="124">
        <f>'Financial report'!H50</f>
        <v>0</v>
      </c>
      <c r="P50" s="348"/>
    </row>
    <row r="51" spans="3:16" ht="12.75" x14ac:dyDescent="0.2">
      <c r="C51" s="310" t="str">
        <f>IF(Budget!C51="","", Budget!C51)</f>
        <v>NAME 10</v>
      </c>
      <c r="D51" s="310" t="str">
        <f>IF(Budget!D51="","", Budget!D51)</f>
        <v>NAME 10</v>
      </c>
      <c r="E51" s="122"/>
      <c r="F51" s="124">
        <f>Budget!G51</f>
        <v>0</v>
      </c>
      <c r="G51" s="124">
        <f>Budget!H51</f>
        <v>0</v>
      </c>
      <c r="I51" s="120" t="str">
        <f>IF('Financial report'!C51="","", 'Financial report'!C51)</f>
        <v>NAME 10</v>
      </c>
      <c r="J51" s="302" t="str">
        <f>IF('Financial report'!D51="","",'Financial report'!D51)</f>
        <v>NAME 10</v>
      </c>
      <c r="K51" s="122"/>
      <c r="L51" s="124">
        <f>'Financial report'!G51</f>
        <v>0</v>
      </c>
      <c r="M51" s="124">
        <f>'Financial report'!H51</f>
        <v>0</v>
      </c>
      <c r="P51" s="348"/>
    </row>
    <row r="52" spans="3:16" ht="12.75" x14ac:dyDescent="0.2">
      <c r="C52" s="310" t="str">
        <f>IF(Budget!C52="","", Budget!C52)</f>
        <v>NAME 11</v>
      </c>
      <c r="D52" s="310" t="str">
        <f>IF(Budget!D52="","", Budget!D52)</f>
        <v>NAME 11</v>
      </c>
      <c r="E52" s="122"/>
      <c r="F52" s="124">
        <f>Budget!G52</f>
        <v>0</v>
      </c>
      <c r="G52" s="124">
        <f>Budget!H52</f>
        <v>0</v>
      </c>
      <c r="I52" s="120" t="str">
        <f>IF('Financial report'!C52="","", 'Financial report'!C52)</f>
        <v>NAME 11</v>
      </c>
      <c r="J52" s="302" t="str">
        <f>IF('Financial report'!D52="","",'Financial report'!D52)</f>
        <v>NAME 11</v>
      </c>
      <c r="K52" s="122"/>
      <c r="L52" s="124">
        <f>'Financial report'!G52</f>
        <v>0</v>
      </c>
      <c r="M52" s="124">
        <f>'Financial report'!H52</f>
        <v>0</v>
      </c>
      <c r="P52" s="348"/>
    </row>
    <row r="53" spans="3:16" ht="12.75" x14ac:dyDescent="0.2">
      <c r="C53" s="310" t="str">
        <f>IF(Budget!C53="","", Budget!C53)</f>
        <v>NAME 12</v>
      </c>
      <c r="D53" s="310" t="str">
        <f>IF(Budget!D53="","", Budget!D53)</f>
        <v>NAME 12</v>
      </c>
      <c r="E53" s="122"/>
      <c r="F53" s="124">
        <f>Budget!G53</f>
        <v>0</v>
      </c>
      <c r="G53" s="124">
        <f>Budget!H53</f>
        <v>0</v>
      </c>
      <c r="I53" s="120" t="str">
        <f>IF('Financial report'!C53="","", 'Financial report'!C53)</f>
        <v>NAME 12</v>
      </c>
      <c r="J53" s="302" t="str">
        <f>IF('Financial report'!D53="","",'Financial report'!D53)</f>
        <v>NAME 12</v>
      </c>
      <c r="K53" s="122"/>
      <c r="L53" s="124">
        <f>'Financial report'!G53</f>
        <v>0</v>
      </c>
      <c r="M53" s="124">
        <f>'Financial report'!H53</f>
        <v>0</v>
      </c>
      <c r="P53" s="348"/>
    </row>
    <row r="54" spans="3:16" ht="12.75" x14ac:dyDescent="0.2">
      <c r="C54" s="310" t="str">
        <f>IF(Budget!C54="","", Budget!C54)</f>
        <v>NAME 13</v>
      </c>
      <c r="D54" s="310" t="str">
        <f>IF(Budget!D54="","", Budget!D54)</f>
        <v>NAME 13</v>
      </c>
      <c r="E54" s="122"/>
      <c r="F54" s="124">
        <f>Budget!G54</f>
        <v>0</v>
      </c>
      <c r="G54" s="124">
        <f>Budget!H54</f>
        <v>0</v>
      </c>
      <c r="I54" s="120" t="str">
        <f>IF('Financial report'!C54="","", 'Financial report'!C54)</f>
        <v>NAME 13</v>
      </c>
      <c r="J54" s="302" t="str">
        <f>IF('Financial report'!D54="","",'Financial report'!D54)</f>
        <v>NAME 13</v>
      </c>
      <c r="K54" s="122"/>
      <c r="L54" s="124">
        <f>'Financial report'!G54</f>
        <v>0</v>
      </c>
      <c r="M54" s="124">
        <f>'Financial report'!H54</f>
        <v>0</v>
      </c>
      <c r="P54" s="348"/>
    </row>
    <row r="55" spans="3:16" ht="12.75" x14ac:dyDescent="0.2">
      <c r="C55" s="310" t="str">
        <f>IF(Budget!C55="","", Budget!C55)</f>
        <v>NAME 14</v>
      </c>
      <c r="D55" s="310" t="str">
        <f>IF(Budget!D55="","", Budget!D55)</f>
        <v>NAME 14</v>
      </c>
      <c r="E55" s="122"/>
      <c r="F55" s="124">
        <f>Budget!G55</f>
        <v>0</v>
      </c>
      <c r="G55" s="124">
        <f>Budget!H55</f>
        <v>0</v>
      </c>
      <c r="I55" s="120" t="str">
        <f>IF('Financial report'!C55="","", 'Financial report'!C55)</f>
        <v>NAME 14</v>
      </c>
      <c r="J55" s="302" t="str">
        <f>IF('Financial report'!D55="","",'Financial report'!D55)</f>
        <v>NAME 14</v>
      </c>
      <c r="K55" s="122"/>
      <c r="L55" s="124">
        <f>'Financial report'!G55</f>
        <v>0</v>
      </c>
      <c r="M55" s="124">
        <f>'Financial report'!H55</f>
        <v>0</v>
      </c>
      <c r="P55" s="348"/>
    </row>
    <row r="56" spans="3:16" ht="12.75" x14ac:dyDescent="0.2">
      <c r="C56" s="310" t="str">
        <f>IF(Budget!C56="","", Budget!C56)</f>
        <v>NAME 15</v>
      </c>
      <c r="D56" s="310" t="str">
        <f>IF(Budget!D56="","", Budget!D56)</f>
        <v>NAME 15</v>
      </c>
      <c r="E56" s="122"/>
      <c r="F56" s="124">
        <f>Budget!G56</f>
        <v>0</v>
      </c>
      <c r="G56" s="124">
        <f>Budget!H56</f>
        <v>0</v>
      </c>
      <c r="I56" s="120" t="str">
        <f>IF('Financial report'!C56="","", 'Financial report'!C56)</f>
        <v>NAME 15</v>
      </c>
      <c r="J56" s="302" t="str">
        <f>IF('Financial report'!D56="","",'Financial report'!D56)</f>
        <v>NAME 15</v>
      </c>
      <c r="K56" s="122"/>
      <c r="L56" s="124">
        <f>'Financial report'!G56</f>
        <v>0</v>
      </c>
      <c r="M56" s="124">
        <f>'Financial report'!H56</f>
        <v>0</v>
      </c>
      <c r="P56" s="348"/>
    </row>
    <row r="57" spans="3:16" ht="12.75" x14ac:dyDescent="0.2">
      <c r="C57" s="310" t="str">
        <f>IF(Budget!C57="","", Budget!C57)</f>
        <v>NAME 16</v>
      </c>
      <c r="D57" s="310" t="str">
        <f>IF(Budget!D57="","", Budget!D57)</f>
        <v>NAME 16</v>
      </c>
      <c r="E57" s="122"/>
      <c r="F57" s="124">
        <f>Budget!G57</f>
        <v>0</v>
      </c>
      <c r="G57" s="124">
        <f>Budget!H57</f>
        <v>0</v>
      </c>
      <c r="I57" s="120" t="str">
        <f>IF('Financial report'!C57="","", 'Financial report'!C57)</f>
        <v>NAME 16</v>
      </c>
      <c r="J57" s="302" t="str">
        <f>IF('Financial report'!D57="","",'Financial report'!D57)</f>
        <v>NAME 16</v>
      </c>
      <c r="K57" s="122"/>
      <c r="L57" s="124">
        <f>'Financial report'!G57</f>
        <v>0</v>
      </c>
      <c r="M57" s="124">
        <f>'Financial report'!H57</f>
        <v>0</v>
      </c>
      <c r="P57" s="348"/>
    </row>
    <row r="58" spans="3:16" ht="12.75" x14ac:dyDescent="0.2">
      <c r="C58" s="310" t="str">
        <f>IF(Budget!C58="","", Budget!C58)</f>
        <v>NAME 17</v>
      </c>
      <c r="D58" s="310" t="str">
        <f>IF(Budget!D58="","", Budget!D58)</f>
        <v>NAME 17</v>
      </c>
      <c r="E58" s="122"/>
      <c r="F58" s="124">
        <f>Budget!G58</f>
        <v>0</v>
      </c>
      <c r="G58" s="124">
        <f>Budget!H58</f>
        <v>0</v>
      </c>
      <c r="I58" s="120" t="str">
        <f>IF('Financial report'!C58="","", 'Financial report'!C58)</f>
        <v>NAME 17</v>
      </c>
      <c r="J58" s="302" t="str">
        <f>IF('Financial report'!D58="","",'Financial report'!D58)</f>
        <v>NAME 17</v>
      </c>
      <c r="K58" s="122"/>
      <c r="L58" s="124">
        <f>'Financial report'!G58</f>
        <v>0</v>
      </c>
      <c r="M58" s="124">
        <f>'Financial report'!H58</f>
        <v>0</v>
      </c>
      <c r="P58" s="348"/>
    </row>
    <row r="59" spans="3:16" ht="12.75" x14ac:dyDescent="0.2">
      <c r="C59" s="310" t="str">
        <f>IF(Budget!C59="","", Budget!C59)</f>
        <v>NAME 18</v>
      </c>
      <c r="D59" s="310" t="str">
        <f>IF(Budget!D59="","", Budget!D59)</f>
        <v>NAME 18</v>
      </c>
      <c r="E59" s="122"/>
      <c r="F59" s="124">
        <f>Budget!G59</f>
        <v>0</v>
      </c>
      <c r="G59" s="124">
        <f>Budget!H59</f>
        <v>0</v>
      </c>
      <c r="I59" s="120" t="str">
        <f>IF('Financial report'!C59="","", 'Financial report'!C59)</f>
        <v>NAME 18</v>
      </c>
      <c r="J59" s="302" t="str">
        <f>IF('Financial report'!D59="","",'Financial report'!D59)</f>
        <v>NAME 18</v>
      </c>
      <c r="K59" s="122"/>
      <c r="L59" s="124">
        <f>'Financial report'!G59</f>
        <v>0</v>
      </c>
      <c r="M59" s="124">
        <f>'Financial report'!H59</f>
        <v>0</v>
      </c>
      <c r="P59" s="348"/>
    </row>
    <row r="60" spans="3:16" ht="12.75" x14ac:dyDescent="0.2">
      <c r="C60" s="310" t="str">
        <f>IF(Budget!C60="","", Budget!C60)</f>
        <v>NAME 19</v>
      </c>
      <c r="D60" s="310" t="str">
        <f>IF(Budget!D60="","", Budget!D60)</f>
        <v>NAME 19</v>
      </c>
      <c r="E60" s="122"/>
      <c r="F60" s="124">
        <f>Budget!G60</f>
        <v>0</v>
      </c>
      <c r="G60" s="124">
        <f>Budget!H60</f>
        <v>0</v>
      </c>
      <c r="I60" s="120" t="str">
        <f>IF('Financial report'!C60="","", 'Financial report'!C60)</f>
        <v>NAME 19</v>
      </c>
      <c r="J60" s="302" t="str">
        <f>IF('Financial report'!D60="","",'Financial report'!D60)</f>
        <v>NAME 19</v>
      </c>
      <c r="K60" s="122"/>
      <c r="L60" s="124">
        <f>'Financial report'!G60</f>
        <v>0</v>
      </c>
      <c r="M60" s="124">
        <f>'Financial report'!H60</f>
        <v>0</v>
      </c>
      <c r="P60" s="348"/>
    </row>
    <row r="61" spans="3:16" ht="12.75" x14ac:dyDescent="0.2">
      <c r="C61" s="310" t="str">
        <f>IF(Budget!C61="","", Budget!C61)</f>
        <v>NAME 20</v>
      </c>
      <c r="D61" s="310" t="str">
        <f>IF(Budget!D61="","", Budget!D61)</f>
        <v>NAME 20</v>
      </c>
      <c r="E61" s="122"/>
      <c r="F61" s="124">
        <f>Budget!G61</f>
        <v>0</v>
      </c>
      <c r="G61" s="124">
        <f>Budget!H61</f>
        <v>0</v>
      </c>
      <c r="I61" s="120" t="str">
        <f>IF('Financial report'!C61="","", 'Financial report'!C61)</f>
        <v>NAME 20</v>
      </c>
      <c r="J61" s="302" t="str">
        <f>IF('Financial report'!D61="","",'Financial report'!D61)</f>
        <v>NAME 20</v>
      </c>
      <c r="K61" s="122"/>
      <c r="L61" s="124">
        <f>'Financial report'!G61</f>
        <v>0</v>
      </c>
      <c r="M61" s="124">
        <f>'Financial report'!H61</f>
        <v>0</v>
      </c>
      <c r="P61" s="348"/>
    </row>
    <row r="62" spans="3:16" ht="12.75" x14ac:dyDescent="0.2">
      <c r="C62" s="310" t="str">
        <f>IF(Budget!C62="","", Budget!C62)</f>
        <v>NAME 21</v>
      </c>
      <c r="D62" s="310" t="str">
        <f>IF(Budget!D62="","", Budget!D62)</f>
        <v>NAME 21</v>
      </c>
      <c r="E62" s="122"/>
      <c r="F62" s="124">
        <f>Budget!G62</f>
        <v>0</v>
      </c>
      <c r="G62" s="124">
        <f>Budget!H62</f>
        <v>0</v>
      </c>
      <c r="I62" s="120" t="str">
        <f>IF('Financial report'!C62="","", 'Financial report'!C62)</f>
        <v>NAME 21</v>
      </c>
      <c r="J62" s="302" t="str">
        <f>IF('Financial report'!D62="","",'Financial report'!D62)</f>
        <v>NAME 21</v>
      </c>
      <c r="K62" s="122"/>
      <c r="L62" s="124">
        <f>'Financial report'!G62</f>
        <v>0</v>
      </c>
      <c r="M62" s="124">
        <f>'Financial report'!H62</f>
        <v>0</v>
      </c>
      <c r="P62" s="348"/>
    </row>
    <row r="63" spans="3:16" ht="12.75" x14ac:dyDescent="0.2">
      <c r="C63" s="310" t="str">
        <f>IF(Budget!C63="","", Budget!C63)</f>
        <v>NAME 22</v>
      </c>
      <c r="D63" s="310" t="str">
        <f>IF(Budget!D63="","", Budget!D63)</f>
        <v>NAME 22</v>
      </c>
      <c r="E63" s="122"/>
      <c r="F63" s="124">
        <f>Budget!G63</f>
        <v>0</v>
      </c>
      <c r="G63" s="124">
        <f>Budget!H63</f>
        <v>0</v>
      </c>
      <c r="I63" s="120" t="str">
        <f>IF('Financial report'!C63="","", 'Financial report'!C63)</f>
        <v>NAME 22</v>
      </c>
      <c r="J63" s="302" t="str">
        <f>IF('Financial report'!D63="","",'Financial report'!D63)</f>
        <v>NAME 22</v>
      </c>
      <c r="K63" s="122"/>
      <c r="L63" s="124">
        <f>'Financial report'!G63</f>
        <v>0</v>
      </c>
      <c r="M63" s="124">
        <f>'Financial report'!H63</f>
        <v>0</v>
      </c>
      <c r="P63" s="348"/>
    </row>
    <row r="64" spans="3:16" ht="12.75" x14ac:dyDescent="0.2">
      <c r="C64" s="310" t="str">
        <f>IF(Budget!C64="","", Budget!C64)</f>
        <v>NAME 23</v>
      </c>
      <c r="D64" s="310" t="str">
        <f>IF(Budget!D64="","", Budget!D64)</f>
        <v>NAME 23</v>
      </c>
      <c r="E64" s="122"/>
      <c r="F64" s="124">
        <f>Budget!G64</f>
        <v>0</v>
      </c>
      <c r="G64" s="124">
        <f>Budget!H64</f>
        <v>0</v>
      </c>
      <c r="I64" s="120" t="str">
        <f>IF('Financial report'!C64="","", 'Financial report'!C64)</f>
        <v>NAME 23</v>
      </c>
      <c r="J64" s="302" t="str">
        <f>IF('Financial report'!D64="","",'Financial report'!D64)</f>
        <v>NAME 23</v>
      </c>
      <c r="K64" s="122"/>
      <c r="L64" s="124">
        <f>'Financial report'!G64</f>
        <v>0</v>
      </c>
      <c r="M64" s="124">
        <f>'Financial report'!H64</f>
        <v>0</v>
      </c>
      <c r="P64" s="348"/>
    </row>
    <row r="65" spans="1:17" ht="12.75" x14ac:dyDescent="0.2">
      <c r="C65" s="310" t="str">
        <f>IF(Budget!C65="","", Budget!C65)</f>
        <v>NAME 24</v>
      </c>
      <c r="D65" s="310" t="str">
        <f>IF(Budget!D65="","", Budget!D65)</f>
        <v>NAME 24</v>
      </c>
      <c r="E65" s="122"/>
      <c r="F65" s="124">
        <f>Budget!G65</f>
        <v>0</v>
      </c>
      <c r="G65" s="124">
        <f>Budget!H65</f>
        <v>0</v>
      </c>
      <c r="I65" s="120" t="str">
        <f>IF('Financial report'!C65="","", 'Financial report'!C65)</f>
        <v>NAME 24</v>
      </c>
      <c r="J65" s="302" t="str">
        <f>IF('Financial report'!D65="","",'Financial report'!D65)</f>
        <v>NAME 24</v>
      </c>
      <c r="K65" s="122"/>
      <c r="L65" s="124">
        <f>'Financial report'!G65</f>
        <v>0</v>
      </c>
      <c r="M65" s="124">
        <f>'Financial report'!H65</f>
        <v>0</v>
      </c>
      <c r="P65" s="348"/>
    </row>
    <row r="66" spans="1:17" ht="12.75" x14ac:dyDescent="0.2">
      <c r="B66" s="111"/>
      <c r="C66" s="310" t="str">
        <f>IF(Budget!C66="","", Budget!C66)</f>
        <v>NAME 25</v>
      </c>
      <c r="D66" s="310" t="str">
        <f>IF(Budget!D66="","", Budget!D66)</f>
        <v>NAME 25</v>
      </c>
      <c r="E66" s="122"/>
      <c r="F66" s="124">
        <f>Budget!G66</f>
        <v>0</v>
      </c>
      <c r="G66" s="124">
        <f>Budget!H66</f>
        <v>0</v>
      </c>
      <c r="I66" s="120" t="str">
        <f>IF('Financial report'!C66="","", 'Financial report'!C66)</f>
        <v>NAME 25</v>
      </c>
      <c r="J66" s="310" t="str">
        <f>IF('Financial report'!D66="","",'Financial report'!D66)</f>
        <v>NAME 25</v>
      </c>
      <c r="K66" s="122"/>
      <c r="L66" s="124">
        <f>'Financial report'!G66</f>
        <v>0</v>
      </c>
      <c r="M66" s="124">
        <f>'Financial report'!H66</f>
        <v>0</v>
      </c>
      <c r="P66" s="348"/>
    </row>
    <row r="67" spans="1:17" x14ac:dyDescent="0.15">
      <c r="B67" s="111"/>
      <c r="C67" s="127"/>
      <c r="D67" s="127"/>
      <c r="F67" s="129"/>
      <c r="G67" s="130"/>
      <c r="I67" s="127"/>
      <c r="J67" s="127"/>
      <c r="P67" s="348"/>
    </row>
    <row r="68" spans="1:17" x14ac:dyDescent="0.15">
      <c r="B68" s="132" t="s">
        <v>20</v>
      </c>
      <c r="F68" s="124">
        <f>SUM(F42:F67)</f>
        <v>0</v>
      </c>
      <c r="G68" s="125">
        <f>SUM(G42:G67)</f>
        <v>0</v>
      </c>
      <c r="L68" s="124">
        <f>SUM(L42:L67)</f>
        <v>0</v>
      </c>
      <c r="M68" s="125">
        <f>SUM(M42:M67)</f>
        <v>0</v>
      </c>
      <c r="N68" s="290" t="str">
        <f>IF(G68=0,"-",M68/G68)</f>
        <v>-</v>
      </c>
      <c r="P68" s="349"/>
    </row>
    <row r="69" spans="1:17" s="266" customFormat="1" x14ac:dyDescent="0.15">
      <c r="A69" s="158"/>
      <c r="B69" s="264"/>
      <c r="C69" s="158"/>
      <c r="D69" s="158"/>
      <c r="E69" s="159"/>
      <c r="F69" s="158"/>
      <c r="G69" s="265"/>
      <c r="H69" s="158"/>
      <c r="I69" s="158"/>
      <c r="J69" s="158"/>
      <c r="K69" s="159"/>
      <c r="L69" s="158"/>
      <c r="M69" s="158"/>
      <c r="N69" s="135" t="str">
        <f>IF(N68="-", "",IF(N68&gt;125%,"Please fill in the explanation cell in column P",""))</f>
        <v/>
      </c>
      <c r="O69" s="158"/>
      <c r="P69" s="158"/>
      <c r="Q69" s="158"/>
    </row>
    <row r="70" spans="1:17" x14ac:dyDescent="0.15">
      <c r="A70" s="95" t="s">
        <v>2</v>
      </c>
      <c r="B70" s="139" t="s">
        <v>173</v>
      </c>
      <c r="C70" s="113" t="s">
        <v>21</v>
      </c>
      <c r="D70" s="140"/>
      <c r="E70" s="141"/>
      <c r="F70" s="113"/>
      <c r="G70" s="130"/>
      <c r="I70" s="113" t="s">
        <v>21</v>
      </c>
      <c r="J70" s="140"/>
      <c r="K70" s="141"/>
      <c r="N70" s="263" t="s">
        <v>187</v>
      </c>
      <c r="P70" s="272" t="s">
        <v>224</v>
      </c>
    </row>
    <row r="71" spans="1:17" s="12" customFormat="1" x14ac:dyDescent="0.15">
      <c r="A71" s="95"/>
      <c r="B71" s="127"/>
      <c r="C71" s="311" t="str">
        <f>IF(Budget!C71="","",Budget!C71)</f>
        <v/>
      </c>
      <c r="D71" s="312" t="str">
        <f>IF(Budget!D71="","",Budget!D71)</f>
        <v/>
      </c>
      <c r="E71" s="312" t="str">
        <f>IF(Budget!E71="","",Budget!E71)</f>
        <v/>
      </c>
      <c r="F71" s="313"/>
      <c r="G71" s="142">
        <f>Budget!H71</f>
        <v>0</v>
      </c>
      <c r="H71" s="95"/>
      <c r="I71" s="311" t="str">
        <f>IF('Financial report'!C71="","",'Financial report'!C71)</f>
        <v/>
      </c>
      <c r="J71" s="312" t="str">
        <f>IF('Financial report'!D71="","",'Financial report'!D71)</f>
        <v/>
      </c>
      <c r="K71" s="312" t="str">
        <f>IF('Financial report'!E71="","",'Financial report'!E71)</f>
        <v/>
      </c>
      <c r="L71" s="313"/>
      <c r="M71" s="142">
        <f>'Financial report'!H71</f>
        <v>0</v>
      </c>
      <c r="N71" s="95"/>
      <c r="O71" s="95"/>
      <c r="P71" s="345"/>
      <c r="Q71" s="95"/>
    </row>
    <row r="72" spans="1:17" s="12" customFormat="1" ht="12" customHeight="1" x14ac:dyDescent="0.15">
      <c r="A72" s="95"/>
      <c r="B72" s="127"/>
      <c r="C72" s="311" t="str">
        <f>IF(Budget!C72="","",Budget!C72)</f>
        <v/>
      </c>
      <c r="D72" s="312" t="str">
        <f>IF(Budget!D72="","",Budget!D72)</f>
        <v/>
      </c>
      <c r="E72" s="312" t="str">
        <f>IF(Budget!E72="","",Budget!E72)</f>
        <v/>
      </c>
      <c r="F72" s="313"/>
      <c r="G72" s="142">
        <f>Budget!H72</f>
        <v>0</v>
      </c>
      <c r="H72" s="95"/>
      <c r="I72" s="311" t="str">
        <f>IF('Financial report'!C72="","",'Financial report'!C72)</f>
        <v/>
      </c>
      <c r="J72" s="312" t="str">
        <f>IF('Financial report'!D72="","",'Financial report'!D72)</f>
        <v/>
      </c>
      <c r="K72" s="312" t="str">
        <f>IF('Financial report'!E72="","",'Financial report'!E72)</f>
        <v/>
      </c>
      <c r="L72" s="313"/>
      <c r="M72" s="142">
        <f>'Financial report'!H72</f>
        <v>0</v>
      </c>
      <c r="N72" s="95"/>
      <c r="O72" s="95"/>
      <c r="P72" s="346"/>
      <c r="Q72" s="95"/>
    </row>
    <row r="73" spans="1:17" s="12" customFormat="1" ht="12" customHeight="1" x14ac:dyDescent="0.15">
      <c r="A73" s="95"/>
      <c r="B73" s="127"/>
      <c r="C73" s="311" t="str">
        <f>IF(Budget!C73="","",Budget!C73)</f>
        <v/>
      </c>
      <c r="D73" s="312" t="str">
        <f>IF(Budget!D73="","",Budget!D73)</f>
        <v/>
      </c>
      <c r="E73" s="312" t="str">
        <f>IF(Budget!E73="","",Budget!E73)</f>
        <v/>
      </c>
      <c r="F73" s="313"/>
      <c r="G73" s="142">
        <f>Budget!H73</f>
        <v>0</v>
      </c>
      <c r="H73" s="95"/>
      <c r="I73" s="311" t="str">
        <f>IF('Financial report'!C73="","",'Financial report'!C73)</f>
        <v/>
      </c>
      <c r="J73" s="312" t="str">
        <f>IF('Financial report'!D73="","",'Financial report'!D73)</f>
        <v/>
      </c>
      <c r="K73" s="312" t="str">
        <f>IF('Financial report'!E73="","",'Financial report'!E73)</f>
        <v/>
      </c>
      <c r="L73" s="313"/>
      <c r="M73" s="142">
        <f>'Financial report'!H73</f>
        <v>0</v>
      </c>
      <c r="N73" s="95"/>
      <c r="O73" s="95"/>
      <c r="P73" s="346"/>
      <c r="Q73" s="95"/>
    </row>
    <row r="74" spans="1:17" s="12" customFormat="1" ht="12" customHeight="1" x14ac:dyDescent="0.15">
      <c r="A74" s="95"/>
      <c r="B74" s="127"/>
      <c r="C74" s="311" t="str">
        <f>IF(Budget!C74="","",Budget!C74)</f>
        <v/>
      </c>
      <c r="D74" s="312" t="str">
        <f>IF(Budget!D74="","",Budget!D74)</f>
        <v/>
      </c>
      <c r="E74" s="312" t="str">
        <f>IF(Budget!E74="","",Budget!E74)</f>
        <v/>
      </c>
      <c r="F74" s="313"/>
      <c r="G74" s="142">
        <f>Budget!H74</f>
        <v>0</v>
      </c>
      <c r="H74" s="95"/>
      <c r="I74" s="311" t="str">
        <f>IF('Financial report'!C74="","",'Financial report'!C74)</f>
        <v/>
      </c>
      <c r="J74" s="312" t="str">
        <f>IF('Financial report'!D74="","",'Financial report'!D74)</f>
        <v/>
      </c>
      <c r="K74" s="312" t="str">
        <f>IF('Financial report'!E74="","",'Financial report'!E74)</f>
        <v/>
      </c>
      <c r="L74" s="313"/>
      <c r="M74" s="142">
        <f>'Financial report'!H74</f>
        <v>0</v>
      </c>
      <c r="N74" s="95"/>
      <c r="O74" s="95"/>
      <c r="P74" s="346"/>
      <c r="Q74" s="95"/>
    </row>
    <row r="75" spans="1:17" s="12" customFormat="1" ht="12" customHeight="1" x14ac:dyDescent="0.15">
      <c r="A75" s="95"/>
      <c r="B75" s="127"/>
      <c r="C75" s="311" t="str">
        <f>IF(Budget!C75="","",Budget!C75)</f>
        <v/>
      </c>
      <c r="D75" s="312" t="str">
        <f>IF(Budget!D75="","",Budget!D75)</f>
        <v/>
      </c>
      <c r="E75" s="312" t="str">
        <f>IF(Budget!E75="","",Budget!E75)</f>
        <v/>
      </c>
      <c r="F75" s="313"/>
      <c r="G75" s="142">
        <f>Budget!H75</f>
        <v>0</v>
      </c>
      <c r="H75" s="95"/>
      <c r="I75" s="311" t="str">
        <f>IF('Financial report'!C75="","",'Financial report'!C75)</f>
        <v/>
      </c>
      <c r="J75" s="312" t="str">
        <f>IF('Financial report'!D75="","",'Financial report'!D75)</f>
        <v/>
      </c>
      <c r="K75" s="312" t="str">
        <f>IF('Financial report'!E75="","",'Financial report'!E75)</f>
        <v/>
      </c>
      <c r="L75" s="313"/>
      <c r="M75" s="142">
        <f>'Financial report'!H75</f>
        <v>0</v>
      </c>
      <c r="N75" s="95"/>
      <c r="O75" s="95"/>
      <c r="P75" s="346"/>
      <c r="Q75" s="95"/>
    </row>
    <row r="76" spans="1:17" s="12" customFormat="1" ht="12" customHeight="1" x14ac:dyDescent="0.15">
      <c r="A76" s="95"/>
      <c r="B76" s="127"/>
      <c r="C76" s="311"/>
      <c r="D76" s="312"/>
      <c r="E76" s="312"/>
      <c r="F76" s="313"/>
      <c r="G76" s="142"/>
      <c r="H76" s="95"/>
      <c r="I76" s="311" t="str">
        <f>IF('Financial report'!C76="","",'Financial report'!C76)</f>
        <v/>
      </c>
      <c r="J76" s="312" t="str">
        <f>IF('Financial report'!D76="","",'Financial report'!D76)</f>
        <v/>
      </c>
      <c r="K76" s="312" t="str">
        <f>IF('Financial report'!E76="","",'Financial report'!E76)</f>
        <v/>
      </c>
      <c r="L76" s="313"/>
      <c r="M76" s="142">
        <f>'Financial report'!H76</f>
        <v>0</v>
      </c>
      <c r="N76" s="95"/>
      <c r="O76" s="95"/>
      <c r="P76" s="346"/>
      <c r="Q76" s="95"/>
    </row>
    <row r="77" spans="1:17" s="12" customFormat="1" ht="12" customHeight="1" x14ac:dyDescent="0.15">
      <c r="A77" s="95"/>
      <c r="B77" s="127"/>
      <c r="C77" s="311"/>
      <c r="D77" s="312"/>
      <c r="E77" s="312"/>
      <c r="F77" s="313"/>
      <c r="G77" s="142"/>
      <c r="H77" s="95"/>
      <c r="I77" s="311" t="str">
        <f>IF('Financial report'!C77="","",'Financial report'!C77)</f>
        <v/>
      </c>
      <c r="J77" s="312" t="str">
        <f>IF('Financial report'!D77="","",'Financial report'!D77)</f>
        <v/>
      </c>
      <c r="K77" s="312" t="str">
        <f>IF('Financial report'!E77="","",'Financial report'!E77)</f>
        <v/>
      </c>
      <c r="L77" s="313"/>
      <c r="M77" s="142">
        <f>'Financial report'!H77</f>
        <v>0</v>
      </c>
      <c r="N77" s="95"/>
      <c r="O77" s="95"/>
      <c r="P77" s="346"/>
      <c r="Q77" s="95"/>
    </row>
    <row r="78" spans="1:17" s="12" customFormat="1" ht="12" customHeight="1" x14ac:dyDescent="0.15">
      <c r="A78" s="95"/>
      <c r="B78" s="127"/>
      <c r="C78" s="311"/>
      <c r="D78" s="312"/>
      <c r="E78" s="312"/>
      <c r="F78" s="313"/>
      <c r="G78" s="142"/>
      <c r="H78" s="95"/>
      <c r="I78" s="311" t="str">
        <f>IF('Financial report'!C78="","",'Financial report'!C78)</f>
        <v/>
      </c>
      <c r="J78" s="312" t="str">
        <f>IF('Financial report'!D78="","",'Financial report'!D78)</f>
        <v/>
      </c>
      <c r="K78" s="312" t="str">
        <f>IF('Financial report'!E78="","",'Financial report'!E78)</f>
        <v/>
      </c>
      <c r="L78" s="313"/>
      <c r="M78" s="142">
        <f>'Financial report'!H78</f>
        <v>0</v>
      </c>
      <c r="N78" s="95"/>
      <c r="O78" s="95"/>
      <c r="P78" s="346"/>
      <c r="Q78" s="95"/>
    </row>
    <row r="79" spans="1:17" s="12" customFormat="1" ht="12" customHeight="1" x14ac:dyDescent="0.15">
      <c r="A79" s="95"/>
      <c r="B79" s="127"/>
      <c r="C79" s="311"/>
      <c r="D79" s="312"/>
      <c r="E79" s="312"/>
      <c r="F79" s="313"/>
      <c r="G79" s="142"/>
      <c r="H79" s="95"/>
      <c r="I79" s="311" t="str">
        <f>IF('Financial report'!C79="","",'Financial report'!C79)</f>
        <v/>
      </c>
      <c r="J79" s="312" t="str">
        <f>IF('Financial report'!D79="","",'Financial report'!D79)</f>
        <v/>
      </c>
      <c r="K79" s="312" t="str">
        <f>IF('Financial report'!E79="","",'Financial report'!E79)</f>
        <v/>
      </c>
      <c r="L79" s="313"/>
      <c r="M79" s="142">
        <f>'Financial report'!H79</f>
        <v>0</v>
      </c>
      <c r="N79" s="95"/>
      <c r="O79" s="95"/>
      <c r="P79" s="346"/>
      <c r="Q79" s="95"/>
    </row>
    <row r="80" spans="1:17" s="12" customFormat="1" ht="12" customHeight="1" x14ac:dyDescent="0.15">
      <c r="A80" s="95"/>
      <c r="B80" s="127"/>
      <c r="C80" s="311"/>
      <c r="D80" s="312"/>
      <c r="E80" s="312"/>
      <c r="F80" s="313"/>
      <c r="G80" s="142"/>
      <c r="H80" s="95"/>
      <c r="I80" s="311" t="str">
        <f>IF('Financial report'!C80="","",'Financial report'!C80)</f>
        <v/>
      </c>
      <c r="J80" s="312" t="str">
        <f>IF('Financial report'!D80="","",'Financial report'!D80)</f>
        <v/>
      </c>
      <c r="K80" s="312" t="str">
        <f>IF('Financial report'!E80="","",'Financial report'!E80)</f>
        <v/>
      </c>
      <c r="L80" s="313"/>
      <c r="M80" s="142">
        <f>'Financial report'!H80</f>
        <v>0</v>
      </c>
      <c r="N80" s="95"/>
      <c r="O80" s="95"/>
      <c r="P80" s="346"/>
      <c r="Q80" s="95"/>
    </row>
    <row r="81" spans="1:17" s="12" customFormat="1" ht="12" customHeight="1" x14ac:dyDescent="0.15">
      <c r="A81" s="95"/>
      <c r="B81" s="127"/>
      <c r="C81" s="311"/>
      <c r="D81" s="312"/>
      <c r="E81" s="312"/>
      <c r="F81" s="313"/>
      <c r="G81" s="142"/>
      <c r="H81" s="95"/>
      <c r="I81" s="311" t="str">
        <f>IF('Financial report'!C81="","",'Financial report'!C81)</f>
        <v/>
      </c>
      <c r="J81" s="312" t="str">
        <f>IF('Financial report'!D81="","",'Financial report'!D81)</f>
        <v/>
      </c>
      <c r="K81" s="312" t="str">
        <f>IF('Financial report'!E81="","",'Financial report'!E81)</f>
        <v/>
      </c>
      <c r="L81" s="313"/>
      <c r="M81" s="142">
        <f>'Financial report'!H81</f>
        <v>0</v>
      </c>
      <c r="N81" s="95"/>
      <c r="O81" s="95"/>
      <c r="P81" s="346"/>
      <c r="Q81" s="95"/>
    </row>
    <row r="82" spans="1:17" ht="12" customHeight="1" x14ac:dyDescent="0.15">
      <c r="B82" s="132"/>
      <c r="C82" s="127"/>
      <c r="I82" s="127"/>
      <c r="M82" s="97"/>
      <c r="P82" s="346"/>
    </row>
    <row r="83" spans="1:17" ht="12" customHeight="1" x14ac:dyDescent="0.15">
      <c r="B83" s="132" t="s">
        <v>20</v>
      </c>
      <c r="G83" s="125">
        <f>SUM(G71:G82)</f>
        <v>0</v>
      </c>
      <c r="M83" s="125">
        <f>SUM(M71:M82)</f>
        <v>0</v>
      </c>
      <c r="N83" s="290" t="str">
        <f>IF(G83=0,"-",M83/G83)</f>
        <v>-</v>
      </c>
      <c r="P83" s="347"/>
    </row>
    <row r="84" spans="1:17" ht="12" customHeight="1" x14ac:dyDescent="0.15">
      <c r="B84" s="132"/>
      <c r="N84" s="135" t="str">
        <f>IF(N83="-", "",IF(N83&gt;125%,"Please fill in the explanation cell in column P",""))</f>
        <v/>
      </c>
      <c r="P84" s="95"/>
    </row>
    <row r="85" spans="1:17" ht="12" customHeight="1" x14ac:dyDescent="0.15">
      <c r="B85" s="132"/>
      <c r="F85" s="108" t="s">
        <v>25</v>
      </c>
      <c r="L85" s="108" t="s">
        <v>25</v>
      </c>
      <c r="M85" s="97"/>
      <c r="P85" s="95"/>
    </row>
    <row r="86" spans="1:17" ht="12" customHeight="1" x14ac:dyDescent="0.15">
      <c r="A86" s="95" t="s">
        <v>3</v>
      </c>
      <c r="B86" s="95" t="s">
        <v>22</v>
      </c>
      <c r="C86" s="224" t="s">
        <v>23</v>
      </c>
      <c r="D86" s="268"/>
      <c r="E86" s="269"/>
      <c r="F86" s="113" t="s">
        <v>26</v>
      </c>
      <c r="G86" s="116" t="s">
        <v>20</v>
      </c>
      <c r="I86" s="143" t="s">
        <v>23</v>
      </c>
      <c r="J86" s="115"/>
      <c r="K86" s="114"/>
      <c r="L86" s="113" t="s">
        <v>26</v>
      </c>
      <c r="M86" s="116" t="s">
        <v>20</v>
      </c>
      <c r="N86" s="263" t="s">
        <v>187</v>
      </c>
      <c r="P86" s="272" t="s">
        <v>224</v>
      </c>
    </row>
    <row r="87" spans="1:17" s="12" customFormat="1" ht="12" customHeight="1" x14ac:dyDescent="0.15">
      <c r="A87" s="95"/>
      <c r="B87" s="95"/>
      <c r="C87" s="311" t="str">
        <f>IF(Budget!C81="","",Budget!C81)</f>
        <v/>
      </c>
      <c r="D87" s="271"/>
      <c r="E87" s="270"/>
      <c r="F87" s="267">
        <f>Budget!G81</f>
        <v>0</v>
      </c>
      <c r="G87" s="125">
        <f>Budget!H81</f>
        <v>0</v>
      </c>
      <c r="H87" s="95"/>
      <c r="I87" s="311" t="str">
        <f>IF('Financial report'!C87="","",'Financial report'!C87)</f>
        <v/>
      </c>
      <c r="J87" s="271"/>
      <c r="K87" s="270"/>
      <c r="L87" s="145">
        <f>'Financial report'!G87</f>
        <v>0</v>
      </c>
      <c r="M87" s="125">
        <f>'Financial report'!H87</f>
        <v>0</v>
      </c>
      <c r="N87" s="95"/>
      <c r="O87" s="95"/>
      <c r="P87" s="345"/>
      <c r="Q87" s="95"/>
    </row>
    <row r="88" spans="1:17" s="12" customFormat="1" ht="12" customHeight="1" x14ac:dyDescent="0.15">
      <c r="A88" s="95"/>
      <c r="B88" s="95"/>
      <c r="C88" s="311" t="str">
        <f>IF(Budget!C82="","",Budget!C82)</f>
        <v/>
      </c>
      <c r="D88" s="271"/>
      <c r="E88" s="270"/>
      <c r="F88" s="267">
        <f>Budget!G82</f>
        <v>0</v>
      </c>
      <c r="G88" s="125">
        <f>Budget!H82</f>
        <v>0</v>
      </c>
      <c r="H88" s="95"/>
      <c r="I88" s="311" t="str">
        <f>IF('Financial report'!C88="","",'Financial report'!C88)</f>
        <v/>
      </c>
      <c r="J88" s="271"/>
      <c r="K88" s="270"/>
      <c r="L88" s="145">
        <f>'Financial report'!G88</f>
        <v>0</v>
      </c>
      <c r="M88" s="125">
        <f>'Financial report'!H88</f>
        <v>0</v>
      </c>
      <c r="N88" s="95"/>
      <c r="O88" s="95"/>
      <c r="P88" s="346"/>
      <c r="Q88" s="95"/>
    </row>
    <row r="89" spans="1:17" s="12" customFormat="1" ht="12" customHeight="1" x14ac:dyDescent="0.15">
      <c r="A89" s="95"/>
      <c r="B89" s="95"/>
      <c r="C89" s="311" t="str">
        <f>IF(Budget!C83="","",Budget!C83)</f>
        <v/>
      </c>
      <c r="D89" s="271"/>
      <c r="E89" s="270"/>
      <c r="F89" s="267">
        <f>Budget!G83</f>
        <v>0</v>
      </c>
      <c r="G89" s="125">
        <f>Budget!H83</f>
        <v>0</v>
      </c>
      <c r="H89" s="95"/>
      <c r="I89" s="311" t="str">
        <f>IF('Financial report'!C89="","",'Financial report'!C89)</f>
        <v/>
      </c>
      <c r="J89" s="271"/>
      <c r="K89" s="270"/>
      <c r="L89" s="145">
        <f>'Financial report'!G89</f>
        <v>0</v>
      </c>
      <c r="M89" s="125">
        <f>'Financial report'!H89</f>
        <v>0</v>
      </c>
      <c r="N89" s="95"/>
      <c r="O89" s="95"/>
      <c r="P89" s="346"/>
      <c r="Q89" s="95"/>
    </row>
    <row r="90" spans="1:17" s="12" customFormat="1" ht="12" customHeight="1" x14ac:dyDescent="0.15">
      <c r="A90" s="95"/>
      <c r="B90" s="95"/>
      <c r="C90" s="311" t="str">
        <f>IF(Budget!C84="","",Budget!C84)</f>
        <v/>
      </c>
      <c r="D90" s="271"/>
      <c r="E90" s="270"/>
      <c r="F90" s="267">
        <f>Budget!G84</f>
        <v>0</v>
      </c>
      <c r="G90" s="125">
        <f>Budget!H84</f>
        <v>0</v>
      </c>
      <c r="H90" s="95"/>
      <c r="I90" s="311" t="str">
        <f>IF('Financial report'!C90="","",'Financial report'!C90)</f>
        <v/>
      </c>
      <c r="J90" s="271"/>
      <c r="K90" s="270"/>
      <c r="L90" s="145">
        <f>'Financial report'!G90</f>
        <v>0</v>
      </c>
      <c r="M90" s="125">
        <f>'Financial report'!H90</f>
        <v>0</v>
      </c>
      <c r="N90" s="95"/>
      <c r="O90" s="95"/>
      <c r="P90" s="346"/>
      <c r="Q90" s="95"/>
    </row>
    <row r="91" spans="1:17" s="12" customFormat="1" ht="12" customHeight="1" x14ac:dyDescent="0.15">
      <c r="A91" s="95"/>
      <c r="B91" s="95"/>
      <c r="C91" s="311" t="str">
        <f>IF(Budget!C85="","",Budget!C85)</f>
        <v/>
      </c>
      <c r="D91" s="271"/>
      <c r="E91" s="270"/>
      <c r="F91" s="267">
        <f>Budget!G85</f>
        <v>0</v>
      </c>
      <c r="G91" s="125">
        <f>Budget!H85</f>
        <v>0</v>
      </c>
      <c r="H91" s="95"/>
      <c r="I91" s="311" t="str">
        <f>IF('Financial report'!C91="","",'Financial report'!C91)</f>
        <v/>
      </c>
      <c r="J91" s="271"/>
      <c r="K91" s="270"/>
      <c r="L91" s="145">
        <f>'Financial report'!G91</f>
        <v>0</v>
      </c>
      <c r="M91" s="125">
        <f>'Financial report'!H91</f>
        <v>0</v>
      </c>
      <c r="N91" s="95"/>
      <c r="O91" s="95"/>
      <c r="P91" s="346"/>
      <c r="Q91" s="95"/>
    </row>
    <row r="92" spans="1:17" s="12" customFormat="1" ht="12" customHeight="1" x14ac:dyDescent="0.15">
      <c r="A92" s="95"/>
      <c r="B92" s="95"/>
      <c r="C92" s="311" t="str">
        <f>IF(Budget!C86="","",Budget!C86)</f>
        <v/>
      </c>
      <c r="D92" s="271"/>
      <c r="E92" s="270"/>
      <c r="F92" s="267">
        <f>Budget!G86</f>
        <v>0</v>
      </c>
      <c r="G92" s="125">
        <f>Budget!H86</f>
        <v>0</v>
      </c>
      <c r="H92" s="95"/>
      <c r="I92" s="311" t="str">
        <f>IF('Financial report'!C92="","",'Financial report'!C92)</f>
        <v/>
      </c>
      <c r="J92" s="271"/>
      <c r="K92" s="270"/>
      <c r="L92" s="145">
        <f>'Financial report'!G92</f>
        <v>0</v>
      </c>
      <c r="M92" s="125">
        <f>'Financial report'!H92</f>
        <v>0</v>
      </c>
      <c r="N92" s="95"/>
      <c r="O92" s="95"/>
      <c r="P92" s="346"/>
      <c r="Q92" s="95"/>
    </row>
    <row r="93" spans="1:17" s="12" customFormat="1" ht="12" customHeight="1" x14ac:dyDescent="0.15">
      <c r="A93" s="95"/>
      <c r="B93" s="95"/>
      <c r="C93" s="311" t="str">
        <f>IF(Budget!C87="","",Budget!C87)</f>
        <v/>
      </c>
      <c r="D93" s="271"/>
      <c r="E93" s="270"/>
      <c r="F93" s="267">
        <f>Budget!G87</f>
        <v>0</v>
      </c>
      <c r="G93" s="125">
        <f>Budget!H87</f>
        <v>0</v>
      </c>
      <c r="H93" s="95"/>
      <c r="I93" s="311" t="str">
        <f>IF('Financial report'!C93="","",'Financial report'!C93)</f>
        <v/>
      </c>
      <c r="J93" s="271"/>
      <c r="K93" s="270"/>
      <c r="L93" s="145">
        <f>'Financial report'!G93</f>
        <v>0</v>
      </c>
      <c r="M93" s="125">
        <f>'Financial report'!H93</f>
        <v>0</v>
      </c>
      <c r="N93" s="95"/>
      <c r="O93" s="95"/>
      <c r="P93" s="346"/>
      <c r="Q93" s="95"/>
    </row>
    <row r="94" spans="1:17" s="12" customFormat="1" ht="12" customHeight="1" x14ac:dyDescent="0.15">
      <c r="A94" s="95"/>
      <c r="B94" s="95"/>
      <c r="C94" s="311" t="str">
        <f>IF(Budget!C88="","",Budget!C88)</f>
        <v/>
      </c>
      <c r="D94" s="271"/>
      <c r="E94" s="270"/>
      <c r="F94" s="267">
        <f>Budget!G88</f>
        <v>0</v>
      </c>
      <c r="G94" s="125">
        <f>Budget!H88</f>
        <v>0</v>
      </c>
      <c r="H94" s="95"/>
      <c r="I94" s="311" t="str">
        <f>IF('Financial report'!C94="","",'Financial report'!C94)</f>
        <v/>
      </c>
      <c r="J94" s="271"/>
      <c r="K94" s="270"/>
      <c r="L94" s="145">
        <f>'Financial report'!G94</f>
        <v>0</v>
      </c>
      <c r="M94" s="125">
        <f>'Financial report'!H94</f>
        <v>0</v>
      </c>
      <c r="N94" s="95"/>
      <c r="O94" s="95"/>
      <c r="P94" s="346"/>
      <c r="Q94" s="95"/>
    </row>
    <row r="95" spans="1:17" s="12" customFormat="1" ht="12" customHeight="1" x14ac:dyDescent="0.15">
      <c r="A95" s="95"/>
      <c r="B95" s="95"/>
      <c r="C95" s="311" t="str">
        <f>IF(Budget!C89="","",Budget!C89)</f>
        <v/>
      </c>
      <c r="D95" s="271"/>
      <c r="E95" s="270"/>
      <c r="F95" s="267">
        <f>Budget!G89</f>
        <v>0</v>
      </c>
      <c r="G95" s="125">
        <f>Budget!H89</f>
        <v>0</v>
      </c>
      <c r="H95" s="95"/>
      <c r="I95" s="311" t="str">
        <f>IF('Financial report'!C95="","",'Financial report'!C95)</f>
        <v/>
      </c>
      <c r="J95" s="271"/>
      <c r="K95" s="270"/>
      <c r="L95" s="145">
        <f>'Financial report'!G95</f>
        <v>0</v>
      </c>
      <c r="M95" s="125">
        <f>'Financial report'!H95</f>
        <v>0</v>
      </c>
      <c r="N95" s="95"/>
      <c r="O95" s="95"/>
      <c r="P95" s="346"/>
      <c r="Q95" s="95"/>
    </row>
    <row r="96" spans="1:17" s="12" customFormat="1" ht="12" customHeight="1" x14ac:dyDescent="0.15">
      <c r="A96" s="95"/>
      <c r="B96" s="95"/>
      <c r="C96" s="311" t="str">
        <f>IF(Budget!C90="","",Budget!C90)</f>
        <v/>
      </c>
      <c r="D96" s="271"/>
      <c r="E96" s="270"/>
      <c r="F96" s="267">
        <f>Budget!G90</f>
        <v>0</v>
      </c>
      <c r="G96" s="125">
        <f>Budget!H90</f>
        <v>0</v>
      </c>
      <c r="H96" s="95"/>
      <c r="I96" s="311" t="str">
        <f>IF('Financial report'!C96="","",'Financial report'!C96)</f>
        <v/>
      </c>
      <c r="J96" s="271"/>
      <c r="K96" s="270"/>
      <c r="L96" s="145">
        <f>'Financial report'!G96</f>
        <v>0</v>
      </c>
      <c r="M96" s="125">
        <f>'Financial report'!H96</f>
        <v>0</v>
      </c>
      <c r="N96" s="95"/>
      <c r="O96" s="95"/>
      <c r="P96" s="346"/>
      <c r="Q96" s="95"/>
    </row>
    <row r="97" spans="1:17" s="12" customFormat="1" ht="12" customHeight="1" x14ac:dyDescent="0.15">
      <c r="A97" s="95"/>
      <c r="B97" s="95"/>
      <c r="C97" s="311" t="str">
        <f>IF(Budget!C91="","",Budget!C91)</f>
        <v/>
      </c>
      <c r="D97" s="271"/>
      <c r="E97" s="270"/>
      <c r="F97" s="267">
        <f>Budget!G91</f>
        <v>0</v>
      </c>
      <c r="G97" s="125">
        <f>Budget!H91</f>
        <v>0</v>
      </c>
      <c r="H97" s="95"/>
      <c r="I97" s="311" t="str">
        <f>IF('Financial report'!C97="","",'Financial report'!C97)</f>
        <v/>
      </c>
      <c r="J97" s="271"/>
      <c r="K97" s="270"/>
      <c r="L97" s="145">
        <f>'Financial report'!G97</f>
        <v>0</v>
      </c>
      <c r="M97" s="125">
        <f>'Financial report'!H97</f>
        <v>0</v>
      </c>
      <c r="N97" s="95"/>
      <c r="O97" s="95"/>
      <c r="P97" s="346"/>
      <c r="Q97" s="95"/>
    </row>
    <row r="98" spans="1:17" s="12" customFormat="1" ht="12" customHeight="1" x14ac:dyDescent="0.15">
      <c r="A98" s="95"/>
      <c r="B98" s="95"/>
      <c r="C98" s="311" t="str">
        <f>IF(Budget!C92="","",Budget!C92)</f>
        <v/>
      </c>
      <c r="D98" s="271"/>
      <c r="E98" s="270"/>
      <c r="F98" s="267">
        <f>Budget!G92</f>
        <v>0</v>
      </c>
      <c r="G98" s="125">
        <f>Budget!H92</f>
        <v>0</v>
      </c>
      <c r="H98" s="95"/>
      <c r="I98" s="311" t="str">
        <f>IF('Financial report'!C98="","",'Financial report'!C98)</f>
        <v/>
      </c>
      <c r="J98" s="271"/>
      <c r="K98" s="270"/>
      <c r="L98" s="145">
        <f>'Financial report'!G98</f>
        <v>0</v>
      </c>
      <c r="M98" s="125">
        <f>'Financial report'!H98</f>
        <v>0</v>
      </c>
      <c r="N98" s="95"/>
      <c r="O98" s="95"/>
      <c r="P98" s="346"/>
      <c r="Q98" s="95"/>
    </row>
    <row r="99" spans="1:17" s="12" customFormat="1" ht="12" customHeight="1" x14ac:dyDescent="0.15">
      <c r="A99" s="95"/>
      <c r="B99" s="95"/>
      <c r="C99" s="311" t="str">
        <f>IF(Budget!C93="","",Budget!C93)</f>
        <v/>
      </c>
      <c r="D99" s="271"/>
      <c r="E99" s="270"/>
      <c r="F99" s="267">
        <f>Budget!G93</f>
        <v>0</v>
      </c>
      <c r="G99" s="125">
        <f>Budget!H93</f>
        <v>0</v>
      </c>
      <c r="H99" s="95"/>
      <c r="I99" s="311" t="str">
        <f>IF('Financial report'!C99="","",'Financial report'!C99)</f>
        <v/>
      </c>
      <c r="J99" s="271"/>
      <c r="K99" s="270"/>
      <c r="L99" s="145">
        <f>'Financial report'!G99</f>
        <v>0</v>
      </c>
      <c r="M99" s="125">
        <f>'Financial report'!H99</f>
        <v>0</v>
      </c>
      <c r="N99" s="95"/>
      <c r="O99" s="95"/>
      <c r="P99" s="346"/>
      <c r="Q99" s="95"/>
    </row>
    <row r="100" spans="1:17" s="12" customFormat="1" ht="12" customHeight="1" x14ac:dyDescent="0.15">
      <c r="A100" s="95"/>
      <c r="B100" s="95"/>
      <c r="C100" s="311" t="str">
        <f>IF(Budget!C94="","",Budget!C94)</f>
        <v/>
      </c>
      <c r="D100" s="271"/>
      <c r="E100" s="270"/>
      <c r="F100" s="267">
        <f>Budget!G94</f>
        <v>0</v>
      </c>
      <c r="G100" s="125">
        <f>Budget!H94</f>
        <v>0</v>
      </c>
      <c r="H100" s="95"/>
      <c r="I100" s="311" t="str">
        <f>IF('Financial report'!C100="","",'Financial report'!C100)</f>
        <v/>
      </c>
      <c r="J100" s="271"/>
      <c r="K100" s="270"/>
      <c r="L100" s="145">
        <f>'Financial report'!G100</f>
        <v>0</v>
      </c>
      <c r="M100" s="125">
        <f>'Financial report'!H100</f>
        <v>0</v>
      </c>
      <c r="N100" s="95"/>
      <c r="O100" s="95"/>
      <c r="P100" s="346"/>
      <c r="Q100" s="95"/>
    </row>
    <row r="101" spans="1:17" ht="12" customHeight="1" x14ac:dyDescent="0.15">
      <c r="C101" s="311" t="str">
        <f>IF(Budget!C95="","",Budget!C95)</f>
        <v/>
      </c>
      <c r="D101" s="271"/>
      <c r="E101" s="270"/>
      <c r="F101" s="267">
        <f>Budget!G95</f>
        <v>0</v>
      </c>
      <c r="G101" s="125">
        <f>Budget!H95</f>
        <v>0</v>
      </c>
      <c r="I101" s="311" t="str">
        <f>IF('Financial report'!C101="","",'Financial report'!C101)</f>
        <v/>
      </c>
      <c r="J101" s="271"/>
      <c r="K101" s="270"/>
      <c r="L101" s="145">
        <f>'Financial report'!G101</f>
        <v>0</v>
      </c>
      <c r="M101" s="125">
        <f>'Financial report'!H101</f>
        <v>0</v>
      </c>
      <c r="P101" s="346"/>
    </row>
    <row r="102" spans="1:17" ht="12" customHeight="1" x14ac:dyDescent="0.15">
      <c r="B102" s="111"/>
      <c r="C102" s="111"/>
      <c r="D102" s="111"/>
      <c r="I102" s="111"/>
      <c r="J102" s="111"/>
      <c r="P102" s="346"/>
    </row>
    <row r="103" spans="1:17" ht="12" customHeight="1" x14ac:dyDescent="0.15">
      <c r="B103" s="132" t="s">
        <v>20</v>
      </c>
      <c r="F103" s="124">
        <f>SUM(F87:F102)</f>
        <v>0</v>
      </c>
      <c r="G103" s="125">
        <f>SUM(G87:G102)</f>
        <v>0</v>
      </c>
      <c r="L103" s="124">
        <f>SUM(L87:L102)</f>
        <v>0</v>
      </c>
      <c r="M103" s="125">
        <f>SUM(M87:M102)</f>
        <v>0</v>
      </c>
      <c r="N103" s="290" t="str">
        <f>IF(G103=0,"-",M103/G103)</f>
        <v>-</v>
      </c>
      <c r="P103" s="347"/>
    </row>
    <row r="104" spans="1:17" ht="12" customHeight="1" x14ac:dyDescent="0.15">
      <c r="B104" s="132"/>
      <c r="N104" s="135" t="str">
        <f>IF(N103="-", "",IF(N103&gt;125%,"Please fill in the explanation cell in column P",""))</f>
        <v/>
      </c>
      <c r="P104" s="95"/>
    </row>
    <row r="105" spans="1:17" ht="12" customHeight="1" x14ac:dyDescent="0.15">
      <c r="B105" s="132"/>
      <c r="F105" s="108" t="s">
        <v>25</v>
      </c>
      <c r="L105" s="108" t="s">
        <v>25</v>
      </c>
      <c r="M105" s="97"/>
      <c r="P105" s="95"/>
    </row>
    <row r="106" spans="1:17" ht="12" customHeight="1" x14ac:dyDescent="0.15">
      <c r="A106" s="95" t="s">
        <v>4</v>
      </c>
      <c r="B106" s="95" t="s">
        <v>28</v>
      </c>
      <c r="C106" s="113" t="s">
        <v>27</v>
      </c>
      <c r="D106" s="115"/>
      <c r="E106" s="113"/>
      <c r="F106" s="113" t="s">
        <v>52</v>
      </c>
      <c r="G106" s="116" t="s">
        <v>20</v>
      </c>
      <c r="I106" s="113" t="s">
        <v>27</v>
      </c>
      <c r="J106" s="115"/>
      <c r="K106" s="113"/>
      <c r="L106" s="113" t="s">
        <v>52</v>
      </c>
      <c r="M106" s="116" t="s">
        <v>20</v>
      </c>
      <c r="N106" s="263" t="s">
        <v>187</v>
      </c>
      <c r="P106" s="272" t="s">
        <v>224</v>
      </c>
    </row>
    <row r="107" spans="1:17" s="12" customFormat="1" ht="12" customHeight="1" x14ac:dyDescent="0.15">
      <c r="A107" s="95"/>
      <c r="B107" s="95"/>
      <c r="C107" s="311" t="str">
        <f>IF(Budget!C101="","",Budget!C101)</f>
        <v/>
      </c>
      <c r="D107" s="271"/>
      <c r="E107" s="270"/>
      <c r="F107" s="124">
        <f>Budget!G101</f>
        <v>0</v>
      </c>
      <c r="G107" s="125">
        <f>Budget!H101</f>
        <v>0</v>
      </c>
      <c r="H107" s="95"/>
      <c r="I107" s="311" t="str">
        <f>IF('Financial report'!C107="","",'Financial report'!C107)</f>
        <v/>
      </c>
      <c r="J107" s="271"/>
      <c r="K107" s="270"/>
      <c r="L107" s="145">
        <f>'Financial report'!G107</f>
        <v>0</v>
      </c>
      <c r="M107" s="125">
        <f>'Financial report'!H107</f>
        <v>0</v>
      </c>
      <c r="N107" s="95"/>
      <c r="O107" s="95"/>
      <c r="P107" s="345"/>
      <c r="Q107" s="95"/>
    </row>
    <row r="108" spans="1:17" s="12" customFormat="1" x14ac:dyDescent="0.15">
      <c r="A108" s="95"/>
      <c r="B108" s="95"/>
      <c r="C108" s="311" t="str">
        <f>IF(Budget!C102="","",Budget!C102)</f>
        <v/>
      </c>
      <c r="D108" s="271"/>
      <c r="E108" s="270"/>
      <c r="F108" s="124">
        <f>Budget!G102</f>
        <v>0</v>
      </c>
      <c r="G108" s="125">
        <f>Budget!H102</f>
        <v>0</v>
      </c>
      <c r="H108" s="95"/>
      <c r="I108" s="311" t="str">
        <f>IF('Financial report'!C108="","",'Financial report'!C108)</f>
        <v/>
      </c>
      <c r="J108" s="271"/>
      <c r="K108" s="270"/>
      <c r="L108" s="145">
        <f>'Financial report'!G108</f>
        <v>0</v>
      </c>
      <c r="M108" s="125">
        <f>'Financial report'!H108</f>
        <v>0</v>
      </c>
      <c r="N108" s="95"/>
      <c r="O108" s="95"/>
      <c r="P108" s="346"/>
      <c r="Q108" s="95"/>
    </row>
    <row r="109" spans="1:17" s="12" customFormat="1" x14ac:dyDescent="0.15">
      <c r="A109" s="95"/>
      <c r="B109" s="95"/>
      <c r="C109" s="311" t="str">
        <f>IF(Budget!C103="","",Budget!C103)</f>
        <v/>
      </c>
      <c r="D109" s="271"/>
      <c r="E109" s="270"/>
      <c r="F109" s="124">
        <f>Budget!G103</f>
        <v>0</v>
      </c>
      <c r="G109" s="125">
        <f>Budget!H103</f>
        <v>0</v>
      </c>
      <c r="H109" s="95"/>
      <c r="I109" s="311" t="str">
        <f>IF('Financial report'!C109="","",'Financial report'!C109)</f>
        <v/>
      </c>
      <c r="J109" s="271"/>
      <c r="K109" s="270"/>
      <c r="L109" s="145">
        <f>'Financial report'!G109</f>
        <v>0</v>
      </c>
      <c r="M109" s="125">
        <f>'Financial report'!H109</f>
        <v>0</v>
      </c>
      <c r="N109" s="95"/>
      <c r="O109" s="95"/>
      <c r="P109" s="346"/>
      <c r="Q109" s="95"/>
    </row>
    <row r="110" spans="1:17" s="12" customFormat="1" x14ac:dyDescent="0.15">
      <c r="A110" s="95"/>
      <c r="B110" s="95"/>
      <c r="C110" s="311" t="str">
        <f>IF(Budget!C104="","",Budget!C104)</f>
        <v/>
      </c>
      <c r="D110" s="271"/>
      <c r="E110" s="270"/>
      <c r="F110" s="124">
        <f>Budget!G104</f>
        <v>0</v>
      </c>
      <c r="G110" s="125">
        <f>Budget!H104</f>
        <v>0</v>
      </c>
      <c r="H110" s="95"/>
      <c r="I110" s="311" t="str">
        <f>IF('Financial report'!C110="","",'Financial report'!C110)</f>
        <v/>
      </c>
      <c r="J110" s="271"/>
      <c r="K110" s="270"/>
      <c r="L110" s="145">
        <f>'Financial report'!G110</f>
        <v>0</v>
      </c>
      <c r="M110" s="125">
        <f>'Financial report'!H110</f>
        <v>0</v>
      </c>
      <c r="N110" s="95"/>
      <c r="O110" s="95"/>
      <c r="P110" s="346"/>
      <c r="Q110" s="95"/>
    </row>
    <row r="111" spans="1:17" s="12" customFormat="1" x14ac:dyDescent="0.15">
      <c r="A111" s="95"/>
      <c r="B111" s="95"/>
      <c r="C111" s="311" t="str">
        <f>IF(Budget!C105="","",Budget!C105)</f>
        <v/>
      </c>
      <c r="D111" s="271"/>
      <c r="E111" s="270"/>
      <c r="F111" s="124">
        <f>Budget!G105</f>
        <v>0</v>
      </c>
      <c r="G111" s="125">
        <f>Budget!H105</f>
        <v>0</v>
      </c>
      <c r="H111" s="95"/>
      <c r="I111" s="311" t="str">
        <f>IF('Financial report'!C111="","",'Financial report'!C111)</f>
        <v/>
      </c>
      <c r="J111" s="271"/>
      <c r="K111" s="270"/>
      <c r="L111" s="145">
        <f>'Financial report'!G111</f>
        <v>0</v>
      </c>
      <c r="M111" s="125">
        <f>'Financial report'!H111</f>
        <v>0</v>
      </c>
      <c r="N111" s="95"/>
      <c r="O111" s="95"/>
      <c r="P111" s="346"/>
      <c r="Q111" s="95"/>
    </row>
    <row r="112" spans="1:17" s="12" customFormat="1" x14ac:dyDescent="0.15">
      <c r="A112" s="95"/>
      <c r="B112" s="95"/>
      <c r="C112" s="311" t="str">
        <f>IF(Budget!C106="","",Budget!C106)</f>
        <v/>
      </c>
      <c r="D112" s="271"/>
      <c r="E112" s="270"/>
      <c r="F112" s="124">
        <f>Budget!G106</f>
        <v>0</v>
      </c>
      <c r="G112" s="125">
        <f>Budget!H106</f>
        <v>0</v>
      </c>
      <c r="H112" s="95"/>
      <c r="I112" s="311" t="str">
        <f>IF('Financial report'!C112="","",'Financial report'!C112)</f>
        <v/>
      </c>
      <c r="J112" s="271"/>
      <c r="K112" s="270"/>
      <c r="L112" s="145">
        <f>'Financial report'!G112</f>
        <v>0</v>
      </c>
      <c r="M112" s="125">
        <f>'Financial report'!H112</f>
        <v>0</v>
      </c>
      <c r="N112" s="95"/>
      <c r="O112" s="95"/>
      <c r="P112" s="346"/>
      <c r="Q112" s="95"/>
    </row>
    <row r="113" spans="1:17" s="12" customFormat="1" x14ac:dyDescent="0.15">
      <c r="A113" s="95"/>
      <c r="B113" s="95"/>
      <c r="C113" s="311" t="str">
        <f>IF(Budget!C107="","",Budget!C107)</f>
        <v/>
      </c>
      <c r="D113" s="271"/>
      <c r="E113" s="270"/>
      <c r="F113" s="124">
        <f>Budget!G107</f>
        <v>0</v>
      </c>
      <c r="G113" s="125">
        <f>Budget!H107</f>
        <v>0</v>
      </c>
      <c r="H113" s="95"/>
      <c r="I113" s="311" t="str">
        <f>IF('Financial report'!C113="","",'Financial report'!C113)</f>
        <v/>
      </c>
      <c r="J113" s="271"/>
      <c r="K113" s="270"/>
      <c r="L113" s="145">
        <f>'Financial report'!G113</f>
        <v>0</v>
      </c>
      <c r="M113" s="125">
        <f>'Financial report'!H113</f>
        <v>0</v>
      </c>
      <c r="N113" s="95"/>
      <c r="O113" s="95"/>
      <c r="P113" s="346"/>
      <c r="Q113" s="95"/>
    </row>
    <row r="114" spans="1:17" s="12" customFormat="1" x14ac:dyDescent="0.15">
      <c r="A114" s="95"/>
      <c r="B114" s="95"/>
      <c r="C114" s="311" t="str">
        <f>IF(Budget!C108="","",Budget!C108)</f>
        <v/>
      </c>
      <c r="D114" s="271"/>
      <c r="E114" s="270"/>
      <c r="F114" s="124">
        <f>Budget!G108</f>
        <v>0</v>
      </c>
      <c r="G114" s="125">
        <f>Budget!H108</f>
        <v>0</v>
      </c>
      <c r="H114" s="95"/>
      <c r="I114" s="311" t="str">
        <f>IF('Financial report'!C114="","",'Financial report'!C114)</f>
        <v/>
      </c>
      <c r="J114" s="271"/>
      <c r="K114" s="270"/>
      <c r="L114" s="145">
        <f>'Financial report'!G114</f>
        <v>0</v>
      </c>
      <c r="M114" s="125">
        <f>'Financial report'!H114</f>
        <v>0</v>
      </c>
      <c r="N114" s="95"/>
      <c r="O114" s="95"/>
      <c r="P114" s="346"/>
      <c r="Q114" s="95"/>
    </row>
    <row r="115" spans="1:17" s="12" customFormat="1" x14ac:dyDescent="0.15">
      <c r="A115" s="95"/>
      <c r="B115" s="95"/>
      <c r="C115" s="311" t="str">
        <f>IF(Budget!C109="","",Budget!C109)</f>
        <v/>
      </c>
      <c r="D115" s="271"/>
      <c r="E115" s="270"/>
      <c r="F115" s="124">
        <f>Budget!G109</f>
        <v>0</v>
      </c>
      <c r="G115" s="125">
        <f>Budget!H109</f>
        <v>0</v>
      </c>
      <c r="H115" s="95"/>
      <c r="I115" s="311" t="str">
        <f>IF('Financial report'!C115="","",'Financial report'!C115)</f>
        <v/>
      </c>
      <c r="J115" s="271"/>
      <c r="K115" s="270"/>
      <c r="L115" s="145">
        <f>'Financial report'!G115</f>
        <v>0</v>
      </c>
      <c r="M115" s="125">
        <f>'Financial report'!H115</f>
        <v>0</v>
      </c>
      <c r="N115" s="95"/>
      <c r="O115" s="95"/>
      <c r="P115" s="346"/>
      <c r="Q115" s="95"/>
    </row>
    <row r="116" spans="1:17" s="12" customFormat="1" x14ac:dyDescent="0.15">
      <c r="A116" s="95"/>
      <c r="B116" s="95"/>
      <c r="C116" s="311" t="str">
        <f>IF(Budget!C110="","",Budget!C110)</f>
        <v/>
      </c>
      <c r="D116" s="271"/>
      <c r="E116" s="270"/>
      <c r="F116" s="124">
        <f>Budget!G110</f>
        <v>0</v>
      </c>
      <c r="G116" s="125">
        <f>Budget!H110</f>
        <v>0</v>
      </c>
      <c r="H116" s="95"/>
      <c r="I116" s="311" t="str">
        <f>IF('Financial report'!C116="","",'Financial report'!C116)</f>
        <v/>
      </c>
      <c r="J116" s="271"/>
      <c r="K116" s="270"/>
      <c r="L116" s="145">
        <f>'Financial report'!G116</f>
        <v>0</v>
      </c>
      <c r="M116" s="125">
        <f>'Financial report'!H116</f>
        <v>0</v>
      </c>
      <c r="N116" s="95"/>
      <c r="O116" s="95"/>
      <c r="P116" s="346"/>
      <c r="Q116" s="95"/>
    </row>
    <row r="117" spans="1:17" s="12" customFormat="1" x14ac:dyDescent="0.15">
      <c r="A117" s="95"/>
      <c r="B117" s="95"/>
      <c r="C117" s="311" t="str">
        <f>IF(Budget!C111="","",Budget!C111)</f>
        <v/>
      </c>
      <c r="D117" s="271"/>
      <c r="E117" s="270"/>
      <c r="F117" s="124">
        <f>Budget!G111</f>
        <v>0</v>
      </c>
      <c r="G117" s="125">
        <f>Budget!H111</f>
        <v>0</v>
      </c>
      <c r="H117" s="95"/>
      <c r="I117" s="311" t="str">
        <f>IF('Financial report'!C117="","",'Financial report'!C117)</f>
        <v/>
      </c>
      <c r="J117" s="271"/>
      <c r="K117" s="270"/>
      <c r="L117" s="145">
        <f>'Financial report'!G117</f>
        <v>0</v>
      </c>
      <c r="M117" s="125">
        <f>'Financial report'!H117</f>
        <v>0</v>
      </c>
      <c r="N117" s="95"/>
      <c r="O117" s="95"/>
      <c r="P117" s="346"/>
      <c r="Q117" s="95"/>
    </row>
    <row r="118" spans="1:17" x14ac:dyDescent="0.15">
      <c r="C118" s="311" t="str">
        <f>IF(Budget!C112="","",Budget!C112)</f>
        <v/>
      </c>
      <c r="D118" s="271"/>
      <c r="E118" s="270"/>
      <c r="F118" s="124">
        <f>Budget!G112</f>
        <v>0</v>
      </c>
      <c r="G118" s="125">
        <f>Budget!H112</f>
        <v>0</v>
      </c>
      <c r="I118" s="311" t="str">
        <f>IF('Financial report'!C118="","",'Financial report'!C118)</f>
        <v/>
      </c>
      <c r="J118" s="271"/>
      <c r="K118" s="270"/>
      <c r="L118" s="145">
        <f>'Financial report'!G118</f>
        <v>0</v>
      </c>
      <c r="M118" s="125">
        <f>'Financial report'!H118</f>
        <v>0</v>
      </c>
      <c r="P118" s="346"/>
    </row>
    <row r="119" spans="1:17" x14ac:dyDescent="0.15">
      <c r="C119" s="311" t="str">
        <f>IF(Budget!C113="","",Budget!C113)</f>
        <v/>
      </c>
      <c r="D119" s="271"/>
      <c r="E119" s="270"/>
      <c r="F119" s="124">
        <f>Budget!G113</f>
        <v>0</v>
      </c>
      <c r="G119" s="125">
        <f>Budget!H113</f>
        <v>0</v>
      </c>
      <c r="I119" s="311" t="str">
        <f>IF('Financial report'!C119="","",'Financial report'!C119)</f>
        <v/>
      </c>
      <c r="J119" s="271"/>
      <c r="K119" s="270"/>
      <c r="L119" s="145">
        <f>'Financial report'!G119</f>
        <v>0</v>
      </c>
      <c r="M119" s="125">
        <f>'Financial report'!H119</f>
        <v>0</v>
      </c>
      <c r="P119" s="346"/>
    </row>
    <row r="120" spans="1:17" x14ac:dyDescent="0.15">
      <c r="C120" s="311" t="str">
        <f>IF(Budget!C114="","",Budget!C114)</f>
        <v/>
      </c>
      <c r="D120" s="271"/>
      <c r="E120" s="270"/>
      <c r="F120" s="124">
        <f>Budget!G114</f>
        <v>0</v>
      </c>
      <c r="G120" s="125">
        <f>Budget!H114</f>
        <v>0</v>
      </c>
      <c r="I120" s="311" t="str">
        <f>IF('Financial report'!C120="","",'Financial report'!C120)</f>
        <v/>
      </c>
      <c r="J120" s="271"/>
      <c r="K120" s="270"/>
      <c r="L120" s="145">
        <f>'Financial report'!G120</f>
        <v>0</v>
      </c>
      <c r="M120" s="125">
        <f>'Financial report'!H120</f>
        <v>0</v>
      </c>
      <c r="P120" s="346"/>
    </row>
    <row r="121" spans="1:17" x14ac:dyDescent="0.15">
      <c r="C121" s="311" t="str">
        <f>IF(Budget!C115="","",Budget!C115)</f>
        <v/>
      </c>
      <c r="D121" s="271"/>
      <c r="E121" s="270"/>
      <c r="F121" s="124">
        <f>Budget!G115</f>
        <v>0</v>
      </c>
      <c r="G121" s="125">
        <f>Budget!H115</f>
        <v>0</v>
      </c>
      <c r="I121" s="311" t="str">
        <f>IF('Financial report'!C121="","",'Financial report'!C121)</f>
        <v/>
      </c>
      <c r="J121" s="271"/>
      <c r="K121" s="270"/>
      <c r="L121" s="145">
        <f>'Financial report'!G121</f>
        <v>0</v>
      </c>
      <c r="M121" s="125">
        <f>'Financial report'!H121</f>
        <v>0</v>
      </c>
      <c r="P121" s="346"/>
    </row>
    <row r="122" spans="1:17" x14ac:dyDescent="0.15">
      <c r="B122" s="111"/>
      <c r="C122" s="111"/>
      <c r="D122" s="111"/>
      <c r="F122" s="129"/>
      <c r="G122" s="130"/>
      <c r="I122" s="111"/>
      <c r="J122" s="111"/>
      <c r="P122" s="346"/>
    </row>
    <row r="123" spans="1:17" x14ac:dyDescent="0.15">
      <c r="B123" s="132" t="s">
        <v>20</v>
      </c>
      <c r="F123" s="124">
        <f>SUM(F107:F122)</f>
        <v>0</v>
      </c>
      <c r="G123" s="125">
        <f>SUM(G107:G122)</f>
        <v>0</v>
      </c>
      <c r="L123" s="124">
        <f>SUM(L107:L122)</f>
        <v>0</v>
      </c>
      <c r="M123" s="125">
        <f>SUM(M107:M122)</f>
        <v>0</v>
      </c>
      <c r="N123" s="290" t="str">
        <f>IF(G123=0,"-",M123/G123)</f>
        <v>-</v>
      </c>
      <c r="P123" s="347"/>
    </row>
    <row r="124" spans="1:17" ht="12" customHeight="1" x14ac:dyDescent="0.15">
      <c r="B124" s="132"/>
      <c r="N124" s="135" t="str">
        <f>IF(N123="-", "",IF(N123&gt;125%,"Please fill in the explanation cell in column P",""))</f>
        <v/>
      </c>
      <c r="P124" s="95"/>
    </row>
    <row r="125" spans="1:17" ht="19.7" customHeight="1" x14ac:dyDescent="0.15">
      <c r="A125" s="95" t="s">
        <v>5</v>
      </c>
      <c r="B125" s="95" t="s">
        <v>33</v>
      </c>
      <c r="C125" s="108" t="s">
        <v>21</v>
      </c>
      <c r="D125" s="108"/>
      <c r="E125" s="109"/>
      <c r="F125" s="113"/>
      <c r="G125" s="116" t="s">
        <v>20</v>
      </c>
      <c r="I125" s="108" t="s">
        <v>21</v>
      </c>
      <c r="J125" s="108"/>
      <c r="K125" s="109"/>
      <c r="M125" s="116" t="s">
        <v>20</v>
      </c>
      <c r="N125" s="263" t="s">
        <v>187</v>
      </c>
      <c r="P125" s="272" t="s">
        <v>224</v>
      </c>
    </row>
    <row r="126" spans="1:17" s="12" customFormat="1" x14ac:dyDescent="0.15">
      <c r="A126" s="95"/>
      <c r="B126" s="95"/>
      <c r="C126" s="311" t="str">
        <f>IF(Budget!C120="","",Budget!C120)</f>
        <v/>
      </c>
      <c r="D126" s="312" t="str">
        <f>IF(Budget!D120="","",Budget!D120)</f>
        <v/>
      </c>
      <c r="E126" s="312" t="str">
        <f>IF(Budget!E120="","",Budget!E120)</f>
        <v/>
      </c>
      <c r="F126" s="313"/>
      <c r="G126" s="142">
        <f>Budget!H120</f>
        <v>0</v>
      </c>
      <c r="H126" s="95"/>
      <c r="I126" s="311" t="str">
        <f>IF('Financial report'!C126="","",'Financial report'!C126)</f>
        <v/>
      </c>
      <c r="J126" s="312" t="str">
        <f>IF('Financial report'!D126="","",'Financial report'!D126)</f>
        <v/>
      </c>
      <c r="K126" s="312" t="str">
        <f>IF('Financial report'!E126="","",'Financial report'!E126)</f>
        <v/>
      </c>
      <c r="L126" s="313"/>
      <c r="M126" s="142">
        <f>'Financial report'!H126</f>
        <v>0</v>
      </c>
      <c r="N126" s="95"/>
      <c r="O126" s="95"/>
      <c r="P126" s="345"/>
      <c r="Q126" s="95"/>
    </row>
    <row r="127" spans="1:17" s="12" customFormat="1" x14ac:dyDescent="0.15">
      <c r="A127" s="95"/>
      <c r="B127" s="95"/>
      <c r="C127" s="311" t="str">
        <f>IF(Budget!C121="","",Budget!C121)</f>
        <v/>
      </c>
      <c r="D127" s="312" t="str">
        <f>IF(Budget!D121="","",Budget!D121)</f>
        <v/>
      </c>
      <c r="E127" s="312" t="str">
        <f>IF(Budget!E121="","",Budget!E121)</f>
        <v/>
      </c>
      <c r="F127" s="313"/>
      <c r="G127" s="142">
        <f>Budget!H121</f>
        <v>0</v>
      </c>
      <c r="H127" s="95"/>
      <c r="I127" s="311" t="str">
        <f>IF('Financial report'!C127="","",'Financial report'!C127)</f>
        <v/>
      </c>
      <c r="J127" s="312" t="str">
        <f>IF('Financial report'!D127="","",'Financial report'!D127)</f>
        <v/>
      </c>
      <c r="K127" s="312" t="str">
        <f>IF('Financial report'!E127="","",'Financial report'!E127)</f>
        <v/>
      </c>
      <c r="L127" s="313"/>
      <c r="M127" s="142">
        <f>'Financial report'!H127</f>
        <v>0</v>
      </c>
      <c r="N127" s="95"/>
      <c r="O127" s="95"/>
      <c r="P127" s="346"/>
      <c r="Q127" s="95"/>
    </row>
    <row r="128" spans="1:17" s="12" customFormat="1" x14ac:dyDescent="0.15">
      <c r="A128" s="95"/>
      <c r="B128" s="95"/>
      <c r="C128" s="311" t="str">
        <f>IF(Budget!C122="","",Budget!C122)</f>
        <v/>
      </c>
      <c r="D128" s="312" t="str">
        <f>IF(Budget!D122="","",Budget!D122)</f>
        <v/>
      </c>
      <c r="E128" s="312" t="str">
        <f>IF(Budget!E122="","",Budget!E122)</f>
        <v/>
      </c>
      <c r="F128" s="313"/>
      <c r="G128" s="142">
        <f>Budget!H122</f>
        <v>0</v>
      </c>
      <c r="H128" s="95"/>
      <c r="I128" s="311" t="str">
        <f>IF('Financial report'!C128="","",'Financial report'!C128)</f>
        <v/>
      </c>
      <c r="J128" s="312" t="str">
        <f>IF('Financial report'!D128="","",'Financial report'!D128)</f>
        <v/>
      </c>
      <c r="K128" s="312" t="str">
        <f>IF('Financial report'!E128="","",'Financial report'!E128)</f>
        <v/>
      </c>
      <c r="L128" s="313"/>
      <c r="M128" s="142">
        <f>'Financial report'!H128</f>
        <v>0</v>
      </c>
      <c r="N128" s="95"/>
      <c r="O128" s="95"/>
      <c r="P128" s="346"/>
      <c r="Q128" s="95"/>
    </row>
    <row r="129" spans="1:17" s="12" customFormat="1" x14ac:dyDescent="0.15">
      <c r="A129" s="95"/>
      <c r="B129" s="95"/>
      <c r="C129" s="311" t="str">
        <f>IF(Budget!C123="","",Budget!C123)</f>
        <v/>
      </c>
      <c r="D129" s="312" t="str">
        <f>IF(Budget!D123="","",Budget!D123)</f>
        <v/>
      </c>
      <c r="E129" s="312" t="str">
        <f>IF(Budget!E123="","",Budget!E123)</f>
        <v/>
      </c>
      <c r="F129" s="313"/>
      <c r="G129" s="142">
        <f>Budget!H123</f>
        <v>0</v>
      </c>
      <c r="H129" s="95"/>
      <c r="I129" s="311" t="str">
        <f>IF('Financial report'!C129="","",'Financial report'!C129)</f>
        <v/>
      </c>
      <c r="J129" s="312" t="str">
        <f>IF('Financial report'!D129="","",'Financial report'!D129)</f>
        <v/>
      </c>
      <c r="K129" s="312" t="str">
        <f>IF('Financial report'!E129="","",'Financial report'!E129)</f>
        <v/>
      </c>
      <c r="L129" s="313"/>
      <c r="M129" s="142">
        <f>'Financial report'!H129</f>
        <v>0</v>
      </c>
      <c r="N129" s="95"/>
      <c r="O129" s="95"/>
      <c r="P129" s="346"/>
      <c r="Q129" s="95"/>
    </row>
    <row r="130" spans="1:17" s="12" customFormat="1" x14ac:dyDescent="0.15">
      <c r="A130" s="95"/>
      <c r="B130" s="95"/>
      <c r="C130" s="311" t="str">
        <f>IF(Budget!C124="","",Budget!C124)</f>
        <v/>
      </c>
      <c r="D130" s="312" t="str">
        <f>IF(Budget!D124="","",Budget!D124)</f>
        <v/>
      </c>
      <c r="E130" s="312" t="str">
        <f>IF(Budget!E124="","",Budget!E124)</f>
        <v/>
      </c>
      <c r="F130" s="313"/>
      <c r="G130" s="142">
        <f>Budget!H124</f>
        <v>0</v>
      </c>
      <c r="H130" s="95"/>
      <c r="I130" s="311" t="str">
        <f>IF('Financial report'!C130="","",'Financial report'!C130)</f>
        <v/>
      </c>
      <c r="J130" s="312" t="str">
        <f>IF('Financial report'!D130="","",'Financial report'!D130)</f>
        <v/>
      </c>
      <c r="K130" s="312" t="str">
        <f>IF('Financial report'!E130="","",'Financial report'!E130)</f>
        <v/>
      </c>
      <c r="L130" s="313"/>
      <c r="M130" s="142">
        <f>'Financial report'!H130</f>
        <v>0</v>
      </c>
      <c r="N130" s="95"/>
      <c r="O130" s="95"/>
      <c r="P130" s="346"/>
      <c r="Q130" s="95"/>
    </row>
    <row r="131" spans="1:17" s="12" customFormat="1" x14ac:dyDescent="0.15">
      <c r="A131" s="95"/>
      <c r="B131" s="95"/>
      <c r="C131" s="311" t="str">
        <f>IF(Budget!C125="","",Budget!C125)</f>
        <v/>
      </c>
      <c r="D131" s="312" t="str">
        <f>IF(Budget!D125="","",Budget!D125)</f>
        <v/>
      </c>
      <c r="E131" s="312" t="str">
        <f>IF(Budget!E125="","",Budget!E125)</f>
        <v/>
      </c>
      <c r="F131" s="313"/>
      <c r="G131" s="142">
        <f>Budget!H125</f>
        <v>0</v>
      </c>
      <c r="H131" s="95"/>
      <c r="I131" s="311" t="str">
        <f>IF('Financial report'!C131="","",'Financial report'!C131)</f>
        <v/>
      </c>
      <c r="J131" s="312" t="str">
        <f>IF('Financial report'!D131="","",'Financial report'!D131)</f>
        <v/>
      </c>
      <c r="K131" s="312" t="str">
        <f>IF('Financial report'!E131="","",'Financial report'!E131)</f>
        <v/>
      </c>
      <c r="L131" s="313"/>
      <c r="M131" s="142">
        <f>'Financial report'!H131</f>
        <v>0</v>
      </c>
      <c r="N131" s="95"/>
      <c r="O131" s="95"/>
      <c r="P131" s="346"/>
      <c r="Q131" s="95"/>
    </row>
    <row r="132" spans="1:17" s="12" customFormat="1" x14ac:dyDescent="0.15">
      <c r="A132" s="95"/>
      <c r="B132" s="95"/>
      <c r="C132" s="311" t="str">
        <f>IF(Budget!C126="","",Budget!C126)</f>
        <v/>
      </c>
      <c r="D132" s="312" t="str">
        <f>IF(Budget!D126="","",Budget!D126)</f>
        <v/>
      </c>
      <c r="E132" s="312" t="str">
        <f>IF(Budget!E126="","",Budget!E126)</f>
        <v/>
      </c>
      <c r="F132" s="313"/>
      <c r="G132" s="142">
        <f>Budget!H126</f>
        <v>0</v>
      </c>
      <c r="H132" s="95"/>
      <c r="I132" s="311" t="str">
        <f>IF('Financial report'!C132="","",'Financial report'!C132)</f>
        <v/>
      </c>
      <c r="J132" s="312" t="str">
        <f>IF('Financial report'!D132="","",'Financial report'!D132)</f>
        <v/>
      </c>
      <c r="K132" s="312" t="str">
        <f>IF('Financial report'!E132="","",'Financial report'!E132)</f>
        <v/>
      </c>
      <c r="L132" s="313"/>
      <c r="M132" s="142">
        <f>'Financial report'!H132</f>
        <v>0</v>
      </c>
      <c r="N132" s="95"/>
      <c r="O132" s="95"/>
      <c r="P132" s="346"/>
      <c r="Q132" s="95"/>
    </row>
    <row r="133" spans="1:17" s="12" customFormat="1" x14ac:dyDescent="0.15">
      <c r="A133" s="95"/>
      <c r="B133" s="95"/>
      <c r="C133" s="311" t="str">
        <f>IF(Budget!C127="","",Budget!C127)</f>
        <v/>
      </c>
      <c r="D133" s="312" t="str">
        <f>IF(Budget!D127="","",Budget!D127)</f>
        <v/>
      </c>
      <c r="E133" s="312" t="str">
        <f>IF(Budget!E127="","",Budget!E127)</f>
        <v/>
      </c>
      <c r="F133" s="313"/>
      <c r="G133" s="142">
        <f>Budget!H127</f>
        <v>0</v>
      </c>
      <c r="H133" s="95"/>
      <c r="I133" s="311" t="str">
        <f>IF('Financial report'!C133="","",'Financial report'!C133)</f>
        <v/>
      </c>
      <c r="J133" s="312" t="str">
        <f>IF('Financial report'!D133="","",'Financial report'!D133)</f>
        <v/>
      </c>
      <c r="K133" s="312" t="str">
        <f>IF('Financial report'!E133="","",'Financial report'!E133)</f>
        <v/>
      </c>
      <c r="L133" s="313"/>
      <c r="M133" s="142">
        <f>'Financial report'!H133</f>
        <v>0</v>
      </c>
      <c r="N133" s="95"/>
      <c r="O133" s="95"/>
      <c r="P133" s="346"/>
      <c r="Q133" s="95"/>
    </row>
    <row r="134" spans="1:17" s="12" customFormat="1" x14ac:dyDescent="0.15">
      <c r="A134" s="95"/>
      <c r="B134" s="95"/>
      <c r="C134" s="311" t="str">
        <f>IF(Budget!C128="","",Budget!C128)</f>
        <v/>
      </c>
      <c r="D134" s="312" t="str">
        <f>IF(Budget!D128="","",Budget!D128)</f>
        <v/>
      </c>
      <c r="E134" s="312" t="str">
        <f>IF(Budget!E128="","",Budget!E128)</f>
        <v/>
      </c>
      <c r="F134" s="313"/>
      <c r="G134" s="142">
        <f>Budget!H128</f>
        <v>0</v>
      </c>
      <c r="H134" s="95"/>
      <c r="I134" s="311" t="str">
        <f>IF('Financial report'!C134="","",'Financial report'!C134)</f>
        <v/>
      </c>
      <c r="J134" s="312" t="str">
        <f>IF('Financial report'!D134="","",'Financial report'!D134)</f>
        <v/>
      </c>
      <c r="K134" s="312" t="str">
        <f>IF('Financial report'!E134="","",'Financial report'!E134)</f>
        <v/>
      </c>
      <c r="L134" s="313"/>
      <c r="M134" s="142">
        <f>'Financial report'!H134</f>
        <v>0</v>
      </c>
      <c r="N134" s="95"/>
      <c r="O134" s="95"/>
      <c r="P134" s="346"/>
      <c r="Q134" s="95"/>
    </row>
    <row r="135" spans="1:17" s="12" customFormat="1" x14ac:dyDescent="0.15">
      <c r="A135" s="95"/>
      <c r="B135" s="95"/>
      <c r="C135" s="311" t="str">
        <f>IF(Budget!C129="","",Budget!C129)</f>
        <v/>
      </c>
      <c r="D135" s="312" t="str">
        <f>IF(Budget!D129="","",Budget!D129)</f>
        <v/>
      </c>
      <c r="E135" s="312" t="str">
        <f>IF(Budget!E129="","",Budget!E129)</f>
        <v/>
      </c>
      <c r="F135" s="313"/>
      <c r="G135" s="142">
        <f>Budget!H129</f>
        <v>0</v>
      </c>
      <c r="H135" s="95"/>
      <c r="I135" s="311" t="str">
        <f>IF('Financial report'!C135="","",'Financial report'!C135)</f>
        <v/>
      </c>
      <c r="J135" s="312" t="str">
        <f>IF('Financial report'!D135="","",'Financial report'!D135)</f>
        <v/>
      </c>
      <c r="K135" s="312" t="str">
        <f>IF('Financial report'!E135="","",'Financial report'!E135)</f>
        <v/>
      </c>
      <c r="L135" s="313"/>
      <c r="M135" s="142">
        <f>'Financial report'!H135</f>
        <v>0</v>
      </c>
      <c r="N135" s="95"/>
      <c r="O135" s="95"/>
      <c r="P135" s="346"/>
      <c r="Q135" s="95"/>
    </row>
    <row r="136" spans="1:17" s="12" customFormat="1" x14ac:dyDescent="0.15">
      <c r="A136" s="95"/>
      <c r="B136" s="95"/>
      <c r="C136" s="311" t="str">
        <f>IF(Budget!C130="","",Budget!C130)</f>
        <v/>
      </c>
      <c r="D136" s="312" t="str">
        <f>IF(Budget!D130="","",Budget!D130)</f>
        <v/>
      </c>
      <c r="E136" s="312" t="str">
        <f>IF(Budget!E130="","",Budget!E130)</f>
        <v/>
      </c>
      <c r="F136" s="313"/>
      <c r="G136" s="142">
        <f>Budget!H130</f>
        <v>0</v>
      </c>
      <c r="H136" s="95"/>
      <c r="I136" s="311" t="str">
        <f>IF('Financial report'!C136="","",'Financial report'!C136)</f>
        <v/>
      </c>
      <c r="J136" s="312" t="str">
        <f>IF('Financial report'!D136="","",'Financial report'!D136)</f>
        <v/>
      </c>
      <c r="K136" s="312" t="str">
        <f>IF('Financial report'!E136="","",'Financial report'!E136)</f>
        <v/>
      </c>
      <c r="L136" s="313"/>
      <c r="M136" s="142">
        <f>'Financial report'!H136</f>
        <v>0</v>
      </c>
      <c r="N136" s="95"/>
      <c r="O136" s="95"/>
      <c r="P136" s="346"/>
      <c r="Q136" s="95"/>
    </row>
    <row r="137" spans="1:17" s="12" customFormat="1" x14ac:dyDescent="0.15">
      <c r="A137" s="95"/>
      <c r="B137" s="95"/>
      <c r="C137" s="311" t="str">
        <f>IF(Budget!C131="","",Budget!C131)</f>
        <v/>
      </c>
      <c r="D137" s="312" t="str">
        <f>IF(Budget!D131="","",Budget!D131)</f>
        <v/>
      </c>
      <c r="E137" s="312" t="str">
        <f>IF(Budget!E131="","",Budget!E131)</f>
        <v/>
      </c>
      <c r="F137" s="313"/>
      <c r="G137" s="142">
        <f>Budget!H131</f>
        <v>0</v>
      </c>
      <c r="H137" s="95"/>
      <c r="I137" s="311" t="str">
        <f>IF('Financial report'!C137="","",'Financial report'!C137)</f>
        <v/>
      </c>
      <c r="J137" s="312" t="str">
        <f>IF('Financial report'!D137="","",'Financial report'!D137)</f>
        <v/>
      </c>
      <c r="K137" s="312" t="str">
        <f>IF('Financial report'!E137="","",'Financial report'!E137)</f>
        <v/>
      </c>
      <c r="L137" s="313"/>
      <c r="M137" s="142">
        <f>'Financial report'!H137</f>
        <v>0</v>
      </c>
      <c r="N137" s="95"/>
      <c r="O137" s="95"/>
      <c r="P137" s="346"/>
      <c r="Q137" s="95"/>
    </row>
    <row r="138" spans="1:17" s="12" customFormat="1" x14ac:dyDescent="0.15">
      <c r="A138" s="95"/>
      <c r="B138" s="95"/>
      <c r="C138" s="311" t="str">
        <f>IF(Budget!C132="","",Budget!C132)</f>
        <v/>
      </c>
      <c r="D138" s="312" t="str">
        <f>IF(Budget!D132="","",Budget!D132)</f>
        <v/>
      </c>
      <c r="E138" s="312" t="str">
        <f>IF(Budget!E132="","",Budget!E132)</f>
        <v/>
      </c>
      <c r="F138" s="313"/>
      <c r="G138" s="142">
        <f>Budget!H132</f>
        <v>0</v>
      </c>
      <c r="H138" s="95"/>
      <c r="I138" s="311" t="str">
        <f>IF('Financial report'!C138="","",'Financial report'!C138)</f>
        <v/>
      </c>
      <c r="J138" s="312" t="str">
        <f>IF('Financial report'!D138="","",'Financial report'!D138)</f>
        <v/>
      </c>
      <c r="K138" s="312" t="str">
        <f>IF('Financial report'!E138="","",'Financial report'!E138)</f>
        <v/>
      </c>
      <c r="L138" s="313"/>
      <c r="M138" s="142">
        <f>'Financial report'!H138</f>
        <v>0</v>
      </c>
      <c r="N138" s="95"/>
      <c r="O138" s="95"/>
      <c r="P138" s="346"/>
      <c r="Q138" s="95"/>
    </row>
    <row r="139" spans="1:17" s="12" customFormat="1" x14ac:dyDescent="0.15">
      <c r="A139" s="95"/>
      <c r="B139" s="95"/>
      <c r="C139" s="311" t="str">
        <f>IF(Budget!C133="","",Budget!C133)</f>
        <v/>
      </c>
      <c r="D139" s="312" t="str">
        <f>IF(Budget!D133="","",Budget!D133)</f>
        <v/>
      </c>
      <c r="E139" s="312" t="str">
        <f>IF(Budget!E133="","",Budget!E133)</f>
        <v/>
      </c>
      <c r="F139" s="313"/>
      <c r="G139" s="142">
        <f>Budget!H133</f>
        <v>0</v>
      </c>
      <c r="H139" s="95"/>
      <c r="I139" s="311" t="str">
        <f>IF('Financial report'!C139="","",'Financial report'!C139)</f>
        <v/>
      </c>
      <c r="J139" s="312" t="str">
        <f>IF('Financial report'!D139="","",'Financial report'!D139)</f>
        <v/>
      </c>
      <c r="K139" s="312" t="str">
        <f>IF('Financial report'!E139="","",'Financial report'!E139)</f>
        <v/>
      </c>
      <c r="L139" s="313"/>
      <c r="M139" s="142">
        <f>'Financial report'!H139</f>
        <v>0</v>
      </c>
      <c r="N139" s="95"/>
      <c r="O139" s="95"/>
      <c r="P139" s="346"/>
      <c r="Q139" s="95"/>
    </row>
    <row r="140" spans="1:17" x14ac:dyDescent="0.15">
      <c r="C140" s="311" t="str">
        <f>IF(Budget!C134="","",Budget!C134)</f>
        <v/>
      </c>
      <c r="D140" s="312" t="str">
        <f>IF(Budget!D134="","",Budget!D134)</f>
        <v/>
      </c>
      <c r="E140" s="312" t="str">
        <f>IF(Budget!E134="","",Budget!E134)</f>
        <v/>
      </c>
      <c r="F140" s="313"/>
      <c r="G140" s="142">
        <f>Budget!H134</f>
        <v>0</v>
      </c>
      <c r="I140" s="311" t="str">
        <f>IF('Financial report'!C140="","",'Financial report'!C140)</f>
        <v/>
      </c>
      <c r="J140" s="312" t="str">
        <f>IF('Financial report'!D140="","",'Financial report'!D140)</f>
        <v/>
      </c>
      <c r="K140" s="312" t="str">
        <f>IF('Financial report'!E140="","",'Financial report'!E140)</f>
        <v/>
      </c>
      <c r="L140" s="313"/>
      <c r="M140" s="142">
        <f>'Financial report'!H140</f>
        <v>0</v>
      </c>
      <c r="P140" s="346"/>
    </row>
    <row r="141" spans="1:17" x14ac:dyDescent="0.15">
      <c r="C141" s="146"/>
      <c r="D141" s="146"/>
      <c r="I141" s="146"/>
      <c r="J141" s="146"/>
      <c r="M141" s="97"/>
      <c r="P141" s="346"/>
    </row>
    <row r="142" spans="1:17" x14ac:dyDescent="0.15">
      <c r="B142" s="132" t="s">
        <v>20</v>
      </c>
      <c r="G142" s="125">
        <f>SUM(G126:G141)</f>
        <v>0</v>
      </c>
      <c r="M142" s="125">
        <f>SUM(M126:M141)</f>
        <v>0</v>
      </c>
      <c r="N142" s="290" t="str">
        <f>IF(G142=0,"-",M142/G142)</f>
        <v>-</v>
      </c>
      <c r="P142" s="347"/>
    </row>
    <row r="143" spans="1:17" x14ac:dyDescent="0.15">
      <c r="B143" s="132"/>
      <c r="N143" s="135" t="str">
        <f>IF(N142="-", "",IF(N142&gt;125%,"Please fill in the explanation cell in column P",""))</f>
        <v/>
      </c>
      <c r="P143" s="95"/>
    </row>
    <row r="144" spans="1:17" x14ac:dyDescent="0.15">
      <c r="A144" s="95" t="s">
        <v>6</v>
      </c>
      <c r="B144" s="95" t="s">
        <v>174</v>
      </c>
      <c r="C144" s="147" t="s">
        <v>21</v>
      </c>
      <c r="D144" s="148"/>
      <c r="E144" s="148"/>
      <c r="F144" s="148"/>
      <c r="G144" s="95"/>
      <c r="H144" s="108"/>
      <c r="I144" s="147" t="s">
        <v>21</v>
      </c>
      <c r="J144" s="148"/>
      <c r="K144" s="148"/>
      <c r="L144" s="108"/>
      <c r="M144" s="108"/>
      <c r="N144" s="108"/>
      <c r="P144" s="95"/>
    </row>
    <row r="145" spans="1:17" x14ac:dyDescent="0.15">
      <c r="C145" s="150"/>
      <c r="D145" s="151"/>
      <c r="E145" s="151"/>
      <c r="F145" s="151"/>
      <c r="G145" s="117" t="s">
        <v>20</v>
      </c>
      <c r="H145" s="108"/>
      <c r="I145" s="150"/>
      <c r="J145" s="151"/>
      <c r="K145" s="151"/>
      <c r="L145" s="108"/>
      <c r="M145" s="116" t="s">
        <v>20</v>
      </c>
      <c r="N145" s="263" t="s">
        <v>187</v>
      </c>
      <c r="P145" s="272" t="s">
        <v>224</v>
      </c>
    </row>
    <row r="146" spans="1:17" s="12" customFormat="1" x14ac:dyDescent="0.15">
      <c r="A146" s="95"/>
      <c r="B146" s="95"/>
      <c r="C146" s="311" t="str">
        <f>IF(Budget!C140="","",Budget!C140)</f>
        <v/>
      </c>
      <c r="D146" s="312" t="str">
        <f>IF(Budget!D140="","",Budget!D140)</f>
        <v/>
      </c>
      <c r="E146" s="312" t="str">
        <f>IF(Budget!E140="","",Budget!E140)</f>
        <v/>
      </c>
      <c r="F146" s="314"/>
      <c r="G146" s="142">
        <f>Budget!H140</f>
        <v>0</v>
      </c>
      <c r="H146" s="95"/>
      <c r="I146" s="311" t="str">
        <f>IF('Financial report'!C146="","",'Financial report'!C146)</f>
        <v/>
      </c>
      <c r="J146" s="312" t="str">
        <f>IF('Financial report'!D146="","",'Financial report'!D146)</f>
        <v/>
      </c>
      <c r="K146" s="312" t="str">
        <f>IF('Financial report'!E146="","",'Financial report'!E146)</f>
        <v/>
      </c>
      <c r="L146" s="314"/>
      <c r="M146" s="142">
        <f>'Financial report'!H146</f>
        <v>0</v>
      </c>
      <c r="N146" s="108"/>
      <c r="O146" s="95"/>
      <c r="P146" s="345"/>
      <c r="Q146" s="95"/>
    </row>
    <row r="147" spans="1:17" s="12" customFormat="1" x14ac:dyDescent="0.15">
      <c r="A147" s="95"/>
      <c r="B147" s="95"/>
      <c r="C147" s="311" t="str">
        <f>IF(Budget!C141="","",Budget!C141)</f>
        <v/>
      </c>
      <c r="D147" s="312" t="str">
        <f>IF(Budget!D141="","",Budget!D141)</f>
        <v/>
      </c>
      <c r="E147" s="312" t="str">
        <f>IF(Budget!E141="","",Budget!E141)</f>
        <v/>
      </c>
      <c r="F147" s="314"/>
      <c r="G147" s="142">
        <f>Budget!H141</f>
        <v>0</v>
      </c>
      <c r="H147" s="95"/>
      <c r="I147" s="311" t="str">
        <f>IF('Financial report'!C147="","",'Financial report'!C147)</f>
        <v/>
      </c>
      <c r="J147" s="312" t="str">
        <f>IF('Financial report'!D147="","",'Financial report'!D147)</f>
        <v/>
      </c>
      <c r="K147" s="312" t="str">
        <f>IF('Financial report'!E147="","",'Financial report'!E147)</f>
        <v/>
      </c>
      <c r="L147" s="314"/>
      <c r="M147" s="142">
        <f>'Financial report'!H147</f>
        <v>0</v>
      </c>
      <c r="N147" s="108"/>
      <c r="O147" s="95"/>
      <c r="P147" s="346"/>
      <c r="Q147" s="95"/>
    </row>
    <row r="148" spans="1:17" s="12" customFormat="1" x14ac:dyDescent="0.15">
      <c r="A148" s="95"/>
      <c r="B148" s="95"/>
      <c r="C148" s="311" t="str">
        <f>IF(Budget!C142="","",Budget!C142)</f>
        <v/>
      </c>
      <c r="D148" s="312" t="str">
        <f>IF(Budget!D142="","",Budget!D142)</f>
        <v/>
      </c>
      <c r="E148" s="312" t="str">
        <f>IF(Budget!E142="","",Budget!E142)</f>
        <v/>
      </c>
      <c r="F148" s="314"/>
      <c r="G148" s="142">
        <f>Budget!H142</f>
        <v>0</v>
      </c>
      <c r="H148" s="95"/>
      <c r="I148" s="311" t="str">
        <f>IF('Financial report'!C148="","",'Financial report'!C148)</f>
        <v/>
      </c>
      <c r="J148" s="312" t="str">
        <f>IF('Financial report'!D148="","",'Financial report'!D148)</f>
        <v/>
      </c>
      <c r="K148" s="312" t="str">
        <f>IF('Financial report'!E148="","",'Financial report'!E148)</f>
        <v/>
      </c>
      <c r="L148" s="314"/>
      <c r="M148" s="142">
        <f>'Financial report'!H148</f>
        <v>0</v>
      </c>
      <c r="N148" s="108"/>
      <c r="O148" s="95"/>
      <c r="P148" s="346"/>
      <c r="Q148" s="95"/>
    </row>
    <row r="149" spans="1:17" s="12" customFormat="1" x14ac:dyDescent="0.15">
      <c r="A149" s="95"/>
      <c r="B149" s="95"/>
      <c r="C149" s="311" t="str">
        <f>IF(Budget!C143="","",Budget!C143)</f>
        <v/>
      </c>
      <c r="D149" s="312" t="str">
        <f>IF(Budget!D143="","",Budget!D143)</f>
        <v/>
      </c>
      <c r="E149" s="312" t="str">
        <f>IF(Budget!E143="","",Budget!E143)</f>
        <v/>
      </c>
      <c r="F149" s="314"/>
      <c r="G149" s="142">
        <f>Budget!H143</f>
        <v>0</v>
      </c>
      <c r="H149" s="95"/>
      <c r="I149" s="311" t="str">
        <f>IF('Financial report'!C149="","",'Financial report'!C149)</f>
        <v/>
      </c>
      <c r="J149" s="312" t="str">
        <f>IF('Financial report'!D149="","",'Financial report'!D149)</f>
        <v/>
      </c>
      <c r="K149" s="312" t="str">
        <f>IF('Financial report'!E149="","",'Financial report'!E149)</f>
        <v/>
      </c>
      <c r="L149" s="314"/>
      <c r="M149" s="142">
        <f>'Financial report'!H149</f>
        <v>0</v>
      </c>
      <c r="N149" s="108"/>
      <c r="O149" s="95"/>
      <c r="P149" s="346"/>
      <c r="Q149" s="95"/>
    </row>
    <row r="150" spans="1:17" s="12" customFormat="1" x14ac:dyDescent="0.15">
      <c r="A150" s="95"/>
      <c r="B150" s="95"/>
      <c r="C150" s="311" t="str">
        <f>IF(Budget!C144="","",Budget!C144)</f>
        <v/>
      </c>
      <c r="D150" s="312" t="str">
        <f>IF(Budget!D144="","",Budget!D144)</f>
        <v/>
      </c>
      <c r="E150" s="312" t="str">
        <f>IF(Budget!E144="","",Budget!E144)</f>
        <v/>
      </c>
      <c r="F150" s="314"/>
      <c r="G150" s="142">
        <f>Budget!H144</f>
        <v>0</v>
      </c>
      <c r="H150" s="95"/>
      <c r="I150" s="311" t="str">
        <f>IF('Financial report'!C150="","",'Financial report'!C150)</f>
        <v/>
      </c>
      <c r="J150" s="312" t="str">
        <f>IF('Financial report'!D150="","",'Financial report'!D150)</f>
        <v/>
      </c>
      <c r="K150" s="312" t="str">
        <f>IF('Financial report'!E150="","",'Financial report'!E150)</f>
        <v/>
      </c>
      <c r="L150" s="314"/>
      <c r="M150" s="142">
        <f>'Financial report'!H150</f>
        <v>0</v>
      </c>
      <c r="N150" s="108"/>
      <c r="O150" s="95"/>
      <c r="P150" s="346"/>
      <c r="Q150" s="95"/>
    </row>
    <row r="151" spans="1:17" s="12" customFormat="1" x14ac:dyDescent="0.15">
      <c r="A151" s="95"/>
      <c r="B151" s="95"/>
      <c r="C151" s="311" t="str">
        <f>IF(Budget!C145="","",Budget!C145)</f>
        <v/>
      </c>
      <c r="D151" s="312" t="str">
        <f>IF(Budget!D145="","",Budget!D145)</f>
        <v/>
      </c>
      <c r="E151" s="312" t="str">
        <f>IF(Budget!E145="","",Budget!E145)</f>
        <v/>
      </c>
      <c r="F151" s="314"/>
      <c r="G151" s="142">
        <f>Budget!H145</f>
        <v>0</v>
      </c>
      <c r="H151" s="95"/>
      <c r="I151" s="311" t="str">
        <f>IF('Financial report'!C151="","",'Financial report'!C151)</f>
        <v/>
      </c>
      <c r="J151" s="312" t="str">
        <f>IF('Financial report'!D151="","",'Financial report'!D151)</f>
        <v/>
      </c>
      <c r="K151" s="312" t="str">
        <f>IF('Financial report'!E151="","",'Financial report'!E151)</f>
        <v/>
      </c>
      <c r="L151" s="314"/>
      <c r="M151" s="142">
        <f>'Financial report'!H151</f>
        <v>0</v>
      </c>
      <c r="N151" s="108"/>
      <c r="O151" s="95"/>
      <c r="P151" s="346"/>
      <c r="Q151" s="95"/>
    </row>
    <row r="152" spans="1:17" s="12" customFormat="1" x14ac:dyDescent="0.15">
      <c r="A152" s="95"/>
      <c r="B152" s="95"/>
      <c r="C152" s="311" t="str">
        <f>IF(Budget!C146="","",Budget!C146)</f>
        <v/>
      </c>
      <c r="D152" s="312" t="str">
        <f>IF(Budget!D146="","",Budget!D146)</f>
        <v/>
      </c>
      <c r="E152" s="312" t="str">
        <f>IF(Budget!E146="","",Budget!E146)</f>
        <v/>
      </c>
      <c r="F152" s="314"/>
      <c r="G152" s="142">
        <f>Budget!H146</f>
        <v>0</v>
      </c>
      <c r="H152" s="95"/>
      <c r="I152" s="311" t="str">
        <f>IF('Financial report'!C152="","",'Financial report'!C152)</f>
        <v/>
      </c>
      <c r="J152" s="312" t="str">
        <f>IF('Financial report'!D152="","",'Financial report'!D152)</f>
        <v/>
      </c>
      <c r="K152" s="312" t="str">
        <f>IF('Financial report'!E152="","",'Financial report'!E152)</f>
        <v/>
      </c>
      <c r="L152" s="314"/>
      <c r="M152" s="142">
        <f>'Financial report'!H152</f>
        <v>0</v>
      </c>
      <c r="N152" s="108"/>
      <c r="O152" s="95"/>
      <c r="P152" s="346"/>
      <c r="Q152" s="95"/>
    </row>
    <row r="153" spans="1:17" s="12" customFormat="1" x14ac:dyDescent="0.15">
      <c r="A153" s="95"/>
      <c r="B153" s="95"/>
      <c r="C153" s="311" t="str">
        <f>IF(Budget!C147="","",Budget!C147)</f>
        <v/>
      </c>
      <c r="D153" s="312" t="str">
        <f>IF(Budget!D147="","",Budget!D147)</f>
        <v/>
      </c>
      <c r="E153" s="312" t="str">
        <f>IF(Budget!E147="","",Budget!E147)</f>
        <v/>
      </c>
      <c r="F153" s="314"/>
      <c r="G153" s="142">
        <f>Budget!H147</f>
        <v>0</v>
      </c>
      <c r="H153" s="95"/>
      <c r="I153" s="311" t="str">
        <f>IF('Financial report'!C153="","",'Financial report'!C153)</f>
        <v/>
      </c>
      <c r="J153" s="312" t="str">
        <f>IF('Financial report'!D153="","",'Financial report'!D153)</f>
        <v/>
      </c>
      <c r="K153" s="312" t="str">
        <f>IF('Financial report'!E153="","",'Financial report'!E153)</f>
        <v/>
      </c>
      <c r="L153" s="314"/>
      <c r="M153" s="142">
        <f>'Financial report'!H153</f>
        <v>0</v>
      </c>
      <c r="N153" s="108"/>
      <c r="O153" s="95"/>
      <c r="P153" s="346"/>
      <c r="Q153" s="95"/>
    </row>
    <row r="154" spans="1:17" s="12" customFormat="1" x14ac:dyDescent="0.15">
      <c r="A154" s="95"/>
      <c r="B154" s="95"/>
      <c r="C154" s="311" t="str">
        <f>IF(Budget!C148="","",Budget!C148)</f>
        <v/>
      </c>
      <c r="D154" s="312" t="str">
        <f>IF(Budget!D148="","",Budget!D148)</f>
        <v/>
      </c>
      <c r="E154" s="312" t="str">
        <f>IF(Budget!E148="","",Budget!E148)</f>
        <v/>
      </c>
      <c r="F154" s="314"/>
      <c r="G154" s="142">
        <f>Budget!H148</f>
        <v>0</v>
      </c>
      <c r="H154" s="95"/>
      <c r="I154" s="311" t="str">
        <f>IF('Financial report'!C154="","",'Financial report'!C154)</f>
        <v/>
      </c>
      <c r="J154" s="312" t="str">
        <f>IF('Financial report'!D154="","",'Financial report'!D154)</f>
        <v/>
      </c>
      <c r="K154" s="312" t="str">
        <f>IF('Financial report'!E154="","",'Financial report'!E154)</f>
        <v/>
      </c>
      <c r="L154" s="314"/>
      <c r="M154" s="142">
        <f>'Financial report'!H154</f>
        <v>0</v>
      </c>
      <c r="N154" s="108"/>
      <c r="O154" s="95"/>
      <c r="P154" s="346"/>
      <c r="Q154" s="95"/>
    </row>
    <row r="155" spans="1:17" s="12" customFormat="1" x14ac:dyDescent="0.15">
      <c r="A155" s="95"/>
      <c r="B155" s="95"/>
      <c r="C155" s="311" t="str">
        <f>IF(Budget!C149="","",Budget!C149)</f>
        <v/>
      </c>
      <c r="D155" s="312" t="str">
        <f>IF(Budget!D149="","",Budget!D149)</f>
        <v/>
      </c>
      <c r="E155" s="312" t="str">
        <f>IF(Budget!E149="","",Budget!E149)</f>
        <v/>
      </c>
      <c r="F155" s="314"/>
      <c r="G155" s="142">
        <f>Budget!H149</f>
        <v>0</v>
      </c>
      <c r="H155" s="95"/>
      <c r="I155" s="311" t="str">
        <f>IF('Financial report'!C155="","",'Financial report'!C155)</f>
        <v/>
      </c>
      <c r="J155" s="312" t="str">
        <f>IF('Financial report'!D155="","",'Financial report'!D155)</f>
        <v/>
      </c>
      <c r="K155" s="312" t="str">
        <f>IF('Financial report'!E155="","",'Financial report'!E155)</f>
        <v/>
      </c>
      <c r="L155" s="314"/>
      <c r="M155" s="142">
        <f>'Financial report'!H155</f>
        <v>0</v>
      </c>
      <c r="N155" s="108"/>
      <c r="O155" s="95"/>
      <c r="P155" s="346"/>
      <c r="Q155" s="95"/>
    </row>
    <row r="156" spans="1:17" x14ac:dyDescent="0.15">
      <c r="B156" s="111"/>
      <c r="M156" s="97"/>
      <c r="P156" s="346"/>
    </row>
    <row r="157" spans="1:17" x14ac:dyDescent="0.15">
      <c r="B157" s="132" t="s">
        <v>20</v>
      </c>
      <c r="G157" s="125">
        <f>SUM(G146:G156)</f>
        <v>0</v>
      </c>
      <c r="M157" s="125">
        <f>SUM(M146:M156)</f>
        <v>0</v>
      </c>
      <c r="N157" s="290" t="str">
        <f>IF(G157=0,"-",M157/G157)</f>
        <v>-</v>
      </c>
      <c r="P157" s="347"/>
    </row>
    <row r="158" spans="1:17" x14ac:dyDescent="0.15">
      <c r="B158" s="132"/>
      <c r="N158" s="135" t="str">
        <f>IF(N157="-", "",IF(N157&gt;125%,"Please fill in the explanation cell in column P",""))</f>
        <v/>
      </c>
      <c r="P158" s="95"/>
    </row>
    <row r="159" spans="1:17" x14ac:dyDescent="0.15">
      <c r="A159" s="95" t="s">
        <v>7</v>
      </c>
      <c r="B159" s="95" t="s">
        <v>51</v>
      </c>
      <c r="C159" s="113" t="s">
        <v>21</v>
      </c>
      <c r="D159" s="113"/>
      <c r="E159" s="114"/>
      <c r="F159" s="113"/>
      <c r="G159" s="116" t="s">
        <v>20</v>
      </c>
      <c r="I159" s="113" t="s">
        <v>21</v>
      </c>
      <c r="J159" s="113"/>
      <c r="K159" s="114"/>
      <c r="M159" s="116" t="s">
        <v>20</v>
      </c>
      <c r="N159" s="263" t="s">
        <v>187</v>
      </c>
      <c r="P159" s="272" t="s">
        <v>224</v>
      </c>
    </row>
    <row r="160" spans="1:17" s="12" customFormat="1" x14ac:dyDescent="0.15">
      <c r="A160" s="95"/>
      <c r="B160" s="127"/>
      <c r="C160" s="311" t="str">
        <f>IF(Budget!C154="","",Budget!C154)</f>
        <v/>
      </c>
      <c r="D160" s="312" t="str">
        <f>IF(Budget!D154="","",Budget!D154)</f>
        <v/>
      </c>
      <c r="E160" s="312" t="str">
        <f>IF(Budget!E154="","",Budget!E154)</f>
        <v/>
      </c>
      <c r="F160" s="313"/>
      <c r="G160" s="142">
        <f>Budget!H154</f>
        <v>0</v>
      </c>
      <c r="H160" s="95"/>
      <c r="I160" s="311" t="str">
        <f>IF('Financial report'!C160="","",'Financial report'!C160)</f>
        <v/>
      </c>
      <c r="J160" s="312" t="str">
        <f>IF('Financial report'!D160="","",'Financial report'!D160)</f>
        <v/>
      </c>
      <c r="K160" s="312" t="str">
        <f>IF('Financial report'!E160="","",'Financial report'!E160)</f>
        <v/>
      </c>
      <c r="L160" s="313"/>
      <c r="M160" s="142">
        <f>'Financial report'!H160</f>
        <v>0</v>
      </c>
      <c r="N160" s="95"/>
      <c r="O160" s="95"/>
      <c r="P160" s="345"/>
      <c r="Q160" s="95"/>
    </row>
    <row r="161" spans="1:17" s="12" customFormat="1" x14ac:dyDescent="0.15">
      <c r="A161" s="95"/>
      <c r="B161" s="127"/>
      <c r="C161" s="311" t="str">
        <f>IF(Budget!C155="","",Budget!C155)</f>
        <v/>
      </c>
      <c r="D161" s="312" t="str">
        <f>IF(Budget!D155="","",Budget!D155)</f>
        <v/>
      </c>
      <c r="E161" s="312" t="str">
        <f>IF(Budget!E155="","",Budget!E155)</f>
        <v/>
      </c>
      <c r="F161" s="313"/>
      <c r="G161" s="142">
        <f>Budget!H155</f>
        <v>0</v>
      </c>
      <c r="H161" s="95"/>
      <c r="I161" s="311" t="str">
        <f>IF('Financial report'!C161="","",'Financial report'!C161)</f>
        <v/>
      </c>
      <c r="J161" s="312" t="str">
        <f>IF('Financial report'!D161="","",'Financial report'!D161)</f>
        <v/>
      </c>
      <c r="K161" s="312" t="str">
        <f>IF('Financial report'!E161="","",'Financial report'!E161)</f>
        <v/>
      </c>
      <c r="L161" s="313"/>
      <c r="M161" s="142">
        <f>'Financial report'!H161</f>
        <v>0</v>
      </c>
      <c r="N161" s="95"/>
      <c r="O161" s="95"/>
      <c r="P161" s="346"/>
      <c r="Q161" s="95"/>
    </row>
    <row r="162" spans="1:17" s="12" customFormat="1" x14ac:dyDescent="0.15">
      <c r="A162" s="95"/>
      <c r="B162" s="127"/>
      <c r="C162" s="311" t="str">
        <f>IF(Budget!C156="","",Budget!C156)</f>
        <v/>
      </c>
      <c r="D162" s="312" t="str">
        <f>IF(Budget!D156="","",Budget!D156)</f>
        <v/>
      </c>
      <c r="E162" s="312" t="str">
        <f>IF(Budget!E156="","",Budget!E156)</f>
        <v/>
      </c>
      <c r="F162" s="313"/>
      <c r="G162" s="142">
        <f>Budget!H156</f>
        <v>0</v>
      </c>
      <c r="H162" s="95"/>
      <c r="I162" s="311" t="str">
        <f>IF('Financial report'!C162="","",'Financial report'!C162)</f>
        <v/>
      </c>
      <c r="J162" s="312" t="str">
        <f>IF('Financial report'!D162="","",'Financial report'!D162)</f>
        <v/>
      </c>
      <c r="K162" s="312" t="str">
        <f>IF('Financial report'!E162="","",'Financial report'!E162)</f>
        <v/>
      </c>
      <c r="L162" s="313"/>
      <c r="M162" s="142">
        <f>'Financial report'!H162</f>
        <v>0</v>
      </c>
      <c r="N162" s="95"/>
      <c r="O162" s="95"/>
      <c r="P162" s="346"/>
      <c r="Q162" s="95"/>
    </row>
    <row r="163" spans="1:17" s="12" customFormat="1" x14ac:dyDescent="0.15">
      <c r="A163" s="95"/>
      <c r="B163" s="127"/>
      <c r="C163" s="311" t="str">
        <f>IF(Budget!C157="","",Budget!C157)</f>
        <v/>
      </c>
      <c r="D163" s="312" t="str">
        <f>IF(Budget!D157="","",Budget!D157)</f>
        <v/>
      </c>
      <c r="E163" s="312" t="str">
        <f>IF(Budget!E157="","",Budget!E157)</f>
        <v/>
      </c>
      <c r="F163" s="313"/>
      <c r="G163" s="142">
        <f>Budget!H157</f>
        <v>0</v>
      </c>
      <c r="H163" s="95"/>
      <c r="I163" s="311" t="str">
        <f>IF('Financial report'!C163="","",'Financial report'!C163)</f>
        <v/>
      </c>
      <c r="J163" s="312" t="str">
        <f>IF('Financial report'!D163="","",'Financial report'!D163)</f>
        <v/>
      </c>
      <c r="K163" s="312" t="str">
        <f>IF('Financial report'!E163="","",'Financial report'!E163)</f>
        <v/>
      </c>
      <c r="L163" s="313"/>
      <c r="M163" s="142">
        <f>'Financial report'!H163</f>
        <v>0</v>
      </c>
      <c r="N163" s="95"/>
      <c r="O163" s="95"/>
      <c r="P163" s="346"/>
      <c r="Q163" s="95"/>
    </row>
    <row r="164" spans="1:17" s="12" customFormat="1" x14ac:dyDescent="0.15">
      <c r="A164" s="95"/>
      <c r="B164" s="127"/>
      <c r="C164" s="311" t="str">
        <f>IF(Budget!C158="","",Budget!C158)</f>
        <v/>
      </c>
      <c r="D164" s="312" t="str">
        <f>IF(Budget!D158="","",Budget!D158)</f>
        <v/>
      </c>
      <c r="E164" s="312" t="str">
        <f>IF(Budget!E158="","",Budget!E158)</f>
        <v/>
      </c>
      <c r="F164" s="313"/>
      <c r="G164" s="142">
        <f>Budget!H158</f>
        <v>0</v>
      </c>
      <c r="H164" s="95"/>
      <c r="I164" s="311" t="str">
        <f>IF('Financial report'!C164="","",'Financial report'!C164)</f>
        <v/>
      </c>
      <c r="J164" s="312" t="str">
        <f>IF('Financial report'!D164="","",'Financial report'!D164)</f>
        <v/>
      </c>
      <c r="K164" s="312" t="str">
        <f>IF('Financial report'!E164="","",'Financial report'!E164)</f>
        <v/>
      </c>
      <c r="L164" s="313"/>
      <c r="M164" s="142">
        <f>'Financial report'!H164</f>
        <v>0</v>
      </c>
      <c r="N164" s="95"/>
      <c r="O164" s="95"/>
      <c r="P164" s="346"/>
      <c r="Q164" s="95"/>
    </row>
    <row r="165" spans="1:17" s="12" customFormat="1" x14ac:dyDescent="0.15">
      <c r="A165" s="95"/>
      <c r="B165" s="127"/>
      <c r="C165" s="311" t="str">
        <f>IF(Budget!C159="","",Budget!C159)</f>
        <v/>
      </c>
      <c r="D165" s="312" t="str">
        <f>IF(Budget!D159="","",Budget!D159)</f>
        <v/>
      </c>
      <c r="E165" s="312" t="str">
        <f>IF(Budget!E159="","",Budget!E159)</f>
        <v/>
      </c>
      <c r="F165" s="313"/>
      <c r="G165" s="142">
        <f>Budget!H159</f>
        <v>0</v>
      </c>
      <c r="H165" s="95"/>
      <c r="I165" s="311" t="str">
        <f>IF('Financial report'!C165="","",'Financial report'!C165)</f>
        <v/>
      </c>
      <c r="J165" s="312" t="str">
        <f>IF('Financial report'!D165="","",'Financial report'!D165)</f>
        <v/>
      </c>
      <c r="K165" s="312" t="str">
        <f>IF('Financial report'!E165="","",'Financial report'!E165)</f>
        <v/>
      </c>
      <c r="L165" s="313"/>
      <c r="M165" s="142">
        <f>'Financial report'!H165</f>
        <v>0</v>
      </c>
      <c r="N165" s="95"/>
      <c r="O165" s="95"/>
      <c r="P165" s="346"/>
      <c r="Q165" s="95"/>
    </row>
    <row r="166" spans="1:17" s="12" customFormat="1" x14ac:dyDescent="0.15">
      <c r="A166" s="95"/>
      <c r="B166" s="127"/>
      <c r="C166" s="311" t="str">
        <f>IF(Budget!C160="","",Budget!C160)</f>
        <v/>
      </c>
      <c r="D166" s="312" t="str">
        <f>IF(Budget!D160="","",Budget!D160)</f>
        <v/>
      </c>
      <c r="E166" s="312" t="str">
        <f>IF(Budget!E160="","",Budget!E160)</f>
        <v/>
      </c>
      <c r="F166" s="313"/>
      <c r="G166" s="142">
        <f>Budget!H160</f>
        <v>0</v>
      </c>
      <c r="H166" s="95"/>
      <c r="I166" s="311" t="str">
        <f>IF('Financial report'!C166="","",'Financial report'!C166)</f>
        <v/>
      </c>
      <c r="J166" s="312" t="str">
        <f>IF('Financial report'!D166="","",'Financial report'!D166)</f>
        <v/>
      </c>
      <c r="K166" s="312" t="str">
        <f>IF('Financial report'!E166="","",'Financial report'!E166)</f>
        <v/>
      </c>
      <c r="L166" s="313"/>
      <c r="M166" s="142">
        <f>'Financial report'!H166</f>
        <v>0</v>
      </c>
      <c r="N166" s="95"/>
      <c r="O166" s="95"/>
      <c r="P166" s="346"/>
      <c r="Q166" s="95"/>
    </row>
    <row r="167" spans="1:17" s="12" customFormat="1" x14ac:dyDescent="0.15">
      <c r="A167" s="95"/>
      <c r="B167" s="127"/>
      <c r="C167" s="311" t="str">
        <f>IF(Budget!C161="","",Budget!C161)</f>
        <v/>
      </c>
      <c r="D167" s="312" t="str">
        <f>IF(Budget!D161="","",Budget!D161)</f>
        <v/>
      </c>
      <c r="E167" s="312" t="str">
        <f>IF(Budget!E161="","",Budget!E161)</f>
        <v/>
      </c>
      <c r="F167" s="313"/>
      <c r="G167" s="142">
        <f>Budget!H161</f>
        <v>0</v>
      </c>
      <c r="H167" s="95"/>
      <c r="I167" s="311" t="str">
        <f>IF('Financial report'!C167="","",'Financial report'!C167)</f>
        <v/>
      </c>
      <c r="J167" s="312" t="str">
        <f>IF('Financial report'!D167="","",'Financial report'!D167)</f>
        <v/>
      </c>
      <c r="K167" s="312" t="str">
        <f>IF('Financial report'!E167="","",'Financial report'!E167)</f>
        <v/>
      </c>
      <c r="L167" s="313"/>
      <c r="M167" s="142">
        <f>'Financial report'!H167</f>
        <v>0</v>
      </c>
      <c r="N167" s="95"/>
      <c r="O167" s="95"/>
      <c r="P167" s="346"/>
      <c r="Q167" s="95"/>
    </row>
    <row r="168" spans="1:17" s="12" customFormat="1" x14ac:dyDescent="0.15">
      <c r="A168" s="95"/>
      <c r="B168" s="127"/>
      <c r="C168" s="311" t="str">
        <f>IF(Budget!C162="","",Budget!C162)</f>
        <v/>
      </c>
      <c r="D168" s="312" t="str">
        <f>IF(Budget!D162="","",Budget!D162)</f>
        <v/>
      </c>
      <c r="E168" s="312" t="str">
        <f>IF(Budget!E162="","",Budget!E162)</f>
        <v/>
      </c>
      <c r="F168" s="313"/>
      <c r="G168" s="142">
        <f>Budget!H162</f>
        <v>0</v>
      </c>
      <c r="H168" s="95"/>
      <c r="I168" s="311" t="str">
        <f>IF('Financial report'!C168="","",'Financial report'!C168)</f>
        <v/>
      </c>
      <c r="J168" s="312" t="str">
        <f>IF('Financial report'!D168="","",'Financial report'!D168)</f>
        <v/>
      </c>
      <c r="K168" s="312" t="str">
        <f>IF('Financial report'!E168="","",'Financial report'!E168)</f>
        <v/>
      </c>
      <c r="L168" s="313"/>
      <c r="M168" s="142">
        <f>'Financial report'!H168</f>
        <v>0</v>
      </c>
      <c r="N168" s="95"/>
      <c r="O168" s="95"/>
      <c r="P168" s="346"/>
      <c r="Q168" s="95"/>
    </row>
    <row r="169" spans="1:17" s="12" customFormat="1" x14ac:dyDescent="0.15">
      <c r="A169" s="95"/>
      <c r="B169" s="127"/>
      <c r="C169" s="311" t="str">
        <f>IF(Budget!C163="","",Budget!C163)</f>
        <v/>
      </c>
      <c r="D169" s="312" t="str">
        <f>IF(Budget!D163="","",Budget!D163)</f>
        <v/>
      </c>
      <c r="E169" s="312" t="str">
        <f>IF(Budget!E163="","",Budget!E163)</f>
        <v/>
      </c>
      <c r="F169" s="313"/>
      <c r="G169" s="142">
        <f>Budget!H163</f>
        <v>0</v>
      </c>
      <c r="H169" s="95"/>
      <c r="I169" s="311" t="str">
        <f>IF('Financial report'!C169="","",'Financial report'!C169)</f>
        <v/>
      </c>
      <c r="J169" s="312" t="str">
        <f>IF('Financial report'!D169="","",'Financial report'!D169)</f>
        <v/>
      </c>
      <c r="K169" s="312" t="str">
        <f>IF('Financial report'!E169="","",'Financial report'!E169)</f>
        <v/>
      </c>
      <c r="L169" s="313"/>
      <c r="M169" s="142">
        <f>'Financial report'!H169</f>
        <v>0</v>
      </c>
      <c r="N169" s="95"/>
      <c r="O169" s="95"/>
      <c r="P169" s="346"/>
      <c r="Q169" s="95"/>
    </row>
    <row r="170" spans="1:17" s="12" customFormat="1" x14ac:dyDescent="0.15">
      <c r="A170" s="95"/>
      <c r="B170" s="127"/>
      <c r="C170" s="311" t="str">
        <f>IF(Budget!C164="","",Budget!C164)</f>
        <v/>
      </c>
      <c r="D170" s="312" t="str">
        <f>IF(Budget!D164="","",Budget!D164)</f>
        <v/>
      </c>
      <c r="E170" s="312" t="str">
        <f>IF(Budget!E164="","",Budget!E164)</f>
        <v/>
      </c>
      <c r="F170" s="313"/>
      <c r="G170" s="142">
        <f>Budget!H164</f>
        <v>0</v>
      </c>
      <c r="H170" s="95"/>
      <c r="I170" s="311" t="str">
        <f>IF('Financial report'!C170="","",'Financial report'!C170)</f>
        <v/>
      </c>
      <c r="J170" s="312" t="str">
        <f>IF('Financial report'!D170="","",'Financial report'!D170)</f>
        <v/>
      </c>
      <c r="K170" s="312" t="str">
        <f>IF('Financial report'!E170="","",'Financial report'!E170)</f>
        <v/>
      </c>
      <c r="L170" s="313"/>
      <c r="M170" s="142">
        <f>'Financial report'!H170</f>
        <v>0</v>
      </c>
      <c r="N170" s="95"/>
      <c r="O170" s="95"/>
      <c r="P170" s="346"/>
      <c r="Q170" s="95"/>
    </row>
    <row r="171" spans="1:17" s="12" customFormat="1" x14ac:dyDescent="0.15">
      <c r="A171" s="95"/>
      <c r="B171" s="127"/>
      <c r="C171" s="311" t="str">
        <f>IF(Budget!C165="","",Budget!C165)</f>
        <v/>
      </c>
      <c r="D171" s="312" t="str">
        <f>IF(Budget!D165="","",Budget!D165)</f>
        <v/>
      </c>
      <c r="E171" s="312" t="str">
        <f>IF(Budget!E165="","",Budget!E165)</f>
        <v/>
      </c>
      <c r="F171" s="313"/>
      <c r="G171" s="142">
        <f>Budget!H165</f>
        <v>0</v>
      </c>
      <c r="H171" s="95"/>
      <c r="I171" s="311" t="str">
        <f>IF('Financial report'!C171="","",'Financial report'!C171)</f>
        <v/>
      </c>
      <c r="J171" s="312" t="str">
        <f>IF('Financial report'!D171="","",'Financial report'!D171)</f>
        <v/>
      </c>
      <c r="K171" s="312" t="str">
        <f>IF('Financial report'!E171="","",'Financial report'!E171)</f>
        <v/>
      </c>
      <c r="L171" s="313"/>
      <c r="M171" s="142">
        <f>'Financial report'!H171</f>
        <v>0</v>
      </c>
      <c r="N171" s="95"/>
      <c r="O171" s="95"/>
      <c r="P171" s="346"/>
      <c r="Q171" s="95"/>
    </row>
    <row r="172" spans="1:17" s="12" customFormat="1" x14ac:dyDescent="0.15">
      <c r="A172" s="95"/>
      <c r="B172" s="127"/>
      <c r="C172" s="311" t="str">
        <f>IF(Budget!C166="","",Budget!C166)</f>
        <v/>
      </c>
      <c r="D172" s="312" t="str">
        <f>IF(Budget!D166="","",Budget!D166)</f>
        <v/>
      </c>
      <c r="E172" s="312" t="str">
        <f>IF(Budget!E166="","",Budget!E166)</f>
        <v/>
      </c>
      <c r="F172" s="313"/>
      <c r="G172" s="142">
        <f>Budget!H166</f>
        <v>0</v>
      </c>
      <c r="H172" s="95"/>
      <c r="I172" s="311" t="str">
        <f>IF('Financial report'!C172="","",'Financial report'!C172)</f>
        <v/>
      </c>
      <c r="J172" s="312" t="str">
        <f>IF('Financial report'!D172="","",'Financial report'!D172)</f>
        <v/>
      </c>
      <c r="K172" s="312" t="str">
        <f>IF('Financial report'!E172="","",'Financial report'!E172)</f>
        <v/>
      </c>
      <c r="L172" s="313"/>
      <c r="M172" s="142">
        <f>'Financial report'!H172</f>
        <v>0</v>
      </c>
      <c r="N172" s="95"/>
      <c r="O172" s="95"/>
      <c r="P172" s="346"/>
      <c r="Q172" s="95"/>
    </row>
    <row r="173" spans="1:17" s="12" customFormat="1" x14ac:dyDescent="0.15">
      <c r="A173" s="95"/>
      <c r="B173" s="127"/>
      <c r="C173" s="311" t="str">
        <f>IF(Budget!C167="","",Budget!C167)</f>
        <v/>
      </c>
      <c r="D173" s="312" t="str">
        <f>IF(Budget!D167="","",Budget!D167)</f>
        <v/>
      </c>
      <c r="E173" s="312" t="str">
        <f>IF(Budget!E167="","",Budget!E167)</f>
        <v/>
      </c>
      <c r="F173" s="313"/>
      <c r="G173" s="142">
        <f>Budget!H167</f>
        <v>0</v>
      </c>
      <c r="H173" s="95"/>
      <c r="I173" s="311" t="str">
        <f>IF('Financial report'!C173="","",'Financial report'!C173)</f>
        <v/>
      </c>
      <c r="J173" s="312" t="str">
        <f>IF('Financial report'!D173="","",'Financial report'!D173)</f>
        <v/>
      </c>
      <c r="K173" s="312" t="str">
        <f>IF('Financial report'!E173="","",'Financial report'!E173)</f>
        <v/>
      </c>
      <c r="L173" s="313"/>
      <c r="M173" s="142">
        <f>'Financial report'!H173</f>
        <v>0</v>
      </c>
      <c r="N173" s="95"/>
      <c r="O173" s="95"/>
      <c r="P173" s="346"/>
      <c r="Q173" s="95"/>
    </row>
    <row r="174" spans="1:17" x14ac:dyDescent="0.15">
      <c r="B174" s="127"/>
      <c r="C174" s="311" t="str">
        <f>IF(Budget!C168="","",Budget!C168)</f>
        <v/>
      </c>
      <c r="D174" s="312" t="str">
        <f>IF(Budget!D168="","",Budget!D168)</f>
        <v/>
      </c>
      <c r="E174" s="312" t="str">
        <f>IF(Budget!E168="","",Budget!E168)</f>
        <v/>
      </c>
      <c r="F174" s="313"/>
      <c r="G174" s="142">
        <f>Budget!H168</f>
        <v>0</v>
      </c>
      <c r="I174" s="311" t="str">
        <f>IF('Financial report'!C174="","",'Financial report'!C174)</f>
        <v/>
      </c>
      <c r="J174" s="312" t="str">
        <f>IF('Financial report'!D174="","",'Financial report'!D174)</f>
        <v/>
      </c>
      <c r="K174" s="312" t="str">
        <f>IF('Financial report'!E174="","",'Financial report'!E174)</f>
        <v/>
      </c>
      <c r="L174" s="313"/>
      <c r="M174" s="142">
        <f>'Financial report'!H174</f>
        <v>0</v>
      </c>
      <c r="P174" s="346"/>
    </row>
    <row r="175" spans="1:17" x14ac:dyDescent="0.15">
      <c r="F175" s="146"/>
      <c r="M175" s="97"/>
      <c r="P175" s="346"/>
    </row>
    <row r="176" spans="1:17" x14ac:dyDescent="0.15">
      <c r="B176" s="132" t="s">
        <v>20</v>
      </c>
      <c r="G176" s="125">
        <f>SUM(G160:G175)</f>
        <v>0</v>
      </c>
      <c r="M176" s="125">
        <f>SUM(M160:M175)</f>
        <v>0</v>
      </c>
      <c r="N176" s="290" t="str">
        <f>IF(G176=0,"-",M176/G176)</f>
        <v>-</v>
      </c>
      <c r="P176" s="347"/>
    </row>
    <row r="177" spans="1:17" x14ac:dyDescent="0.15">
      <c r="B177" s="111"/>
      <c r="G177" s="126"/>
      <c r="N177" s="135" t="str">
        <f>IF(N176="-", "",IF(N176&gt;125%,"Please fill in the explanation cell in column P",""))</f>
        <v/>
      </c>
      <c r="P177" s="95"/>
    </row>
    <row r="178" spans="1:17" ht="12" thickBot="1" x14ac:dyDescent="0.2">
      <c r="B178" s="95" t="s">
        <v>221</v>
      </c>
      <c r="G178" s="126"/>
      <c r="M178" s="152">
        <f>ROUND(M176+M157+M142+M123+M103+M83+M68+M39,0)</f>
        <v>0</v>
      </c>
      <c r="P178" s="99" t="s">
        <v>225</v>
      </c>
    </row>
    <row r="179" spans="1:17" ht="12" thickTop="1" x14ac:dyDescent="0.15">
      <c r="G179" s="126"/>
      <c r="M179" s="126"/>
      <c r="P179" s="341"/>
    </row>
    <row r="180" spans="1:17" ht="11.25" customHeight="1" x14ac:dyDescent="0.15">
      <c r="B180" s="95" t="s">
        <v>203</v>
      </c>
      <c r="G180" s="126"/>
      <c r="L180" s="132" t="s">
        <v>207</v>
      </c>
      <c r="M180" s="125">
        <f>'Financial report'!H180</f>
        <v>0</v>
      </c>
      <c r="P180" s="342"/>
    </row>
    <row r="181" spans="1:17" ht="12" customHeight="1" thickBot="1" x14ac:dyDescent="0.2">
      <c r="B181" s="95" t="s">
        <v>204</v>
      </c>
      <c r="G181" s="152">
        <f>ROUND(G176+G157+G142+G123+G103+G83+G68+G39,0)</f>
        <v>0</v>
      </c>
      <c r="M181" s="152">
        <f>ROUND((M178-M180),0)</f>
        <v>0</v>
      </c>
      <c r="P181" s="342"/>
    </row>
    <row r="182" spans="1:17" ht="12" customHeight="1" thickTop="1" x14ac:dyDescent="0.15">
      <c r="P182" s="343"/>
    </row>
    <row r="183" spans="1:17" x14ac:dyDescent="0.15">
      <c r="P183" s="95"/>
    </row>
    <row r="184" spans="1:17" x14ac:dyDescent="0.15">
      <c r="B184" s="131" t="s">
        <v>75</v>
      </c>
      <c r="C184" s="131"/>
      <c r="D184" s="131"/>
      <c r="E184" s="131"/>
      <c r="F184" s="131">
        <f>Budget!G176</f>
        <v>0</v>
      </c>
      <c r="G184" s="131"/>
      <c r="H184" s="131"/>
      <c r="I184" s="131"/>
      <c r="J184" s="131"/>
      <c r="K184" s="131"/>
      <c r="L184" s="131">
        <f>'Financial report'!G186</f>
        <v>0</v>
      </c>
      <c r="M184" s="131"/>
      <c r="N184" s="131"/>
      <c r="P184" s="95"/>
    </row>
    <row r="185" spans="1:17" s="13" customFormat="1" x14ac:dyDescent="0.15">
      <c r="A185" s="99"/>
      <c r="B185" s="158" t="s">
        <v>77</v>
      </c>
      <c r="C185" s="158"/>
      <c r="D185" s="158"/>
      <c r="E185" s="159"/>
      <c r="F185" s="101" t="str">
        <f>Budget!G177</f>
        <v>Select type of country first (see above)</v>
      </c>
      <c r="G185" s="101"/>
      <c r="H185" s="99"/>
      <c r="I185" s="158"/>
      <c r="J185" s="158"/>
      <c r="K185" s="159"/>
      <c r="L185" s="101">
        <f>'Financial report'!G187</f>
        <v>0</v>
      </c>
      <c r="M185" s="99"/>
      <c r="N185" s="99"/>
      <c r="O185" s="99"/>
      <c r="P185" s="99"/>
      <c r="Q185" s="99"/>
    </row>
    <row r="186" spans="1:17" s="13" customFormat="1" x14ac:dyDescent="0.15">
      <c r="A186" s="99"/>
      <c r="B186" s="158"/>
      <c r="C186" s="158"/>
      <c r="D186" s="158"/>
      <c r="E186" s="159"/>
      <c r="F186" s="159"/>
      <c r="G186" s="101"/>
      <c r="H186" s="99"/>
      <c r="I186" s="158"/>
      <c r="J186" s="158"/>
      <c r="K186" s="159"/>
      <c r="L186" s="99"/>
      <c r="M186" s="99"/>
      <c r="N186" s="99"/>
      <c r="O186" s="99"/>
      <c r="P186" s="99"/>
      <c r="Q186" s="99"/>
    </row>
    <row r="187" spans="1:17" s="13" customFormat="1" ht="24.75" customHeight="1" x14ac:dyDescent="0.2">
      <c r="A187" s="99"/>
      <c r="B187" s="274" t="s">
        <v>76</v>
      </c>
      <c r="C187" s="275"/>
      <c r="D187" s="275"/>
      <c r="E187" s="275"/>
      <c r="F187" s="275"/>
      <c r="G187" s="276">
        <f>Budget!_GoBack</f>
        <v>0</v>
      </c>
      <c r="H187" s="275"/>
      <c r="I187" s="275"/>
      <c r="J187" s="275"/>
      <c r="K187" s="275"/>
      <c r="L187" s="275"/>
      <c r="M187" s="276">
        <f>'Financial report'!_GoBack</f>
        <v>0</v>
      </c>
      <c r="N187" s="275"/>
      <c r="O187" s="99"/>
      <c r="P187" s="99"/>
      <c r="Q187" s="99"/>
    </row>
    <row r="188" spans="1:17" s="56" customFormat="1" x14ac:dyDescent="0.15">
      <c r="A188" s="163"/>
      <c r="B188" s="163"/>
      <c r="C188" s="164"/>
      <c r="D188" s="165"/>
      <c r="E188" s="165"/>
      <c r="F188" s="163"/>
      <c r="G188" s="97"/>
      <c r="H188" s="163"/>
      <c r="I188" s="164"/>
      <c r="J188" s="165"/>
      <c r="K188" s="165"/>
      <c r="L188" s="163"/>
      <c r="M188" s="163"/>
      <c r="N188" s="163"/>
      <c r="O188" s="163"/>
      <c r="P188" s="163"/>
      <c r="Q188" s="163"/>
    </row>
    <row r="189" spans="1:17" s="56" customFormat="1" x14ac:dyDescent="0.15">
      <c r="A189" s="163"/>
      <c r="B189" s="163"/>
      <c r="C189" s="163"/>
      <c r="D189" s="163"/>
      <c r="E189" s="165"/>
      <c r="F189" s="163"/>
      <c r="G189" s="97"/>
      <c r="H189" s="163"/>
      <c r="I189" s="163"/>
      <c r="J189" s="163"/>
      <c r="K189" s="165"/>
      <c r="L189" s="163"/>
      <c r="M189" s="163"/>
      <c r="N189" s="163"/>
      <c r="O189" s="163"/>
      <c r="P189" s="163"/>
      <c r="Q189" s="163"/>
    </row>
    <row r="190" spans="1:17" s="56" customFormat="1" ht="12.75" x14ac:dyDescent="0.2">
      <c r="A190" s="163"/>
      <c r="B190" s="168"/>
      <c r="C190" s="169"/>
      <c r="D190" s="169"/>
      <c r="E190" s="169"/>
      <c r="F190" s="169"/>
      <c r="G190" s="169"/>
      <c r="H190" s="169"/>
      <c r="I190" s="169"/>
      <c r="J190" s="169"/>
      <c r="K190" s="169"/>
      <c r="L190" s="169"/>
      <c r="M190" s="169"/>
      <c r="N190" s="169"/>
      <c r="O190" s="163"/>
      <c r="P190" s="163"/>
      <c r="Q190" s="163"/>
    </row>
    <row r="191" spans="1:17" s="56" customFormat="1" ht="12.75" x14ac:dyDescent="0.2">
      <c r="A191" s="163"/>
      <c r="B191" s="168"/>
      <c r="C191" s="169"/>
      <c r="D191" s="169"/>
      <c r="E191" s="169"/>
      <c r="F191" s="169"/>
      <c r="G191" s="169"/>
      <c r="H191" s="169"/>
      <c r="I191" s="169"/>
      <c r="J191" s="169"/>
      <c r="K191" s="169"/>
      <c r="L191" s="169"/>
      <c r="M191" s="169"/>
      <c r="N191" s="169"/>
      <c r="O191" s="163"/>
      <c r="P191" s="163"/>
      <c r="Q191" s="163"/>
    </row>
    <row r="192" spans="1:17" x14ac:dyDescent="0.15">
      <c r="C192" s="272" t="s">
        <v>222</v>
      </c>
      <c r="D192" s="105"/>
      <c r="I192" s="99" t="s">
        <v>223</v>
      </c>
      <c r="P192" s="95"/>
    </row>
    <row r="193" spans="1:17" x14ac:dyDescent="0.15">
      <c r="B193" s="272"/>
      <c r="C193" s="105"/>
      <c r="D193" s="105"/>
      <c r="N193" s="286" t="s">
        <v>201</v>
      </c>
      <c r="P193" s="95"/>
    </row>
    <row r="194" spans="1:17" x14ac:dyDescent="0.15">
      <c r="C194" s="272" t="s">
        <v>189</v>
      </c>
      <c r="D194" s="272" t="s">
        <v>190</v>
      </c>
      <c r="E194" s="272" t="s">
        <v>76</v>
      </c>
      <c r="I194" s="272" t="s">
        <v>189</v>
      </c>
      <c r="J194" s="272" t="s">
        <v>190</v>
      </c>
      <c r="K194" s="272" t="s">
        <v>76</v>
      </c>
      <c r="N194" s="287" t="s">
        <v>202</v>
      </c>
      <c r="P194" s="99" t="s">
        <v>208</v>
      </c>
    </row>
    <row r="195" spans="1:17" s="12" customFormat="1" x14ac:dyDescent="0.15">
      <c r="A195" s="95"/>
      <c r="B195" s="95"/>
      <c r="C195" s="134" t="str">
        <f>Budget!Y10</f>
        <v>NAME 1</v>
      </c>
      <c r="D195" s="142">
        <f>Budget!Y172</f>
        <v>0</v>
      </c>
      <c r="E195" s="142">
        <f>Budget!Y179</f>
        <v>0</v>
      </c>
      <c r="F195" s="95"/>
      <c r="G195" s="97"/>
      <c r="H195" s="95"/>
      <c r="I195" s="134" t="str">
        <f>'Financial report'!Y10</f>
        <v>NAME 1</v>
      </c>
      <c r="J195" s="142">
        <f>'Financial report'!Y178</f>
        <v>0</v>
      </c>
      <c r="K195" s="142">
        <f>'Financial report'!Y189</f>
        <v>0</v>
      </c>
      <c r="L195" s="95"/>
      <c r="M195" s="95"/>
      <c r="N195" s="288" t="str">
        <f>IF(E195=0,"-",K195/E195)</f>
        <v>-</v>
      </c>
      <c r="O195" s="95"/>
      <c r="P195" s="344"/>
      <c r="Q195" s="95"/>
    </row>
    <row r="196" spans="1:17" x14ac:dyDescent="0.15">
      <c r="C196" s="134" t="str">
        <f>Budget!Z10</f>
        <v>NAME 2</v>
      </c>
      <c r="D196" s="142">
        <f>Budget!Z172</f>
        <v>0</v>
      </c>
      <c r="E196" s="142">
        <f>Budget!Z179</f>
        <v>0</v>
      </c>
      <c r="I196" s="134" t="str">
        <f>'Financial report'!Z10</f>
        <v>NAME 2</v>
      </c>
      <c r="J196" s="142">
        <f>'Financial report'!Z178</f>
        <v>0</v>
      </c>
      <c r="K196" s="142">
        <f>'Financial report'!Z189</f>
        <v>0</v>
      </c>
      <c r="N196" s="288" t="str">
        <f t="shared" ref="N196:N206" si="0">IF(E196=0,"-",K196/E196)</f>
        <v>-</v>
      </c>
      <c r="P196" s="342"/>
    </row>
    <row r="197" spans="1:17" x14ac:dyDescent="0.15">
      <c r="C197" s="134" t="str">
        <f>Budget!AA10</f>
        <v>NAME 3</v>
      </c>
      <c r="D197" s="142">
        <f>Budget!AA172</f>
        <v>0</v>
      </c>
      <c r="E197" s="142">
        <f>Budget!AA179</f>
        <v>0</v>
      </c>
      <c r="I197" s="134" t="str">
        <f>'Financial report'!AA10</f>
        <v>NAME 3</v>
      </c>
      <c r="J197" s="142">
        <f>'Financial report'!AA178</f>
        <v>0</v>
      </c>
      <c r="K197" s="142">
        <f>'Financial report'!AA189</f>
        <v>0</v>
      </c>
      <c r="N197" s="288" t="str">
        <f t="shared" si="0"/>
        <v>-</v>
      </c>
      <c r="P197" s="342"/>
    </row>
    <row r="198" spans="1:17" x14ac:dyDescent="0.15">
      <c r="C198" s="134" t="str">
        <f>Budget!AB10</f>
        <v>NAME 4</v>
      </c>
      <c r="D198" s="142">
        <f>Budget!AB172</f>
        <v>0</v>
      </c>
      <c r="E198" s="142">
        <f>Budget!AB179</f>
        <v>0</v>
      </c>
      <c r="I198" s="134" t="str">
        <f>'Financial report'!AB10</f>
        <v>NAME 4</v>
      </c>
      <c r="J198" s="142">
        <f>'Financial report'!AB178</f>
        <v>0</v>
      </c>
      <c r="K198" s="142">
        <f>'Financial report'!AB189</f>
        <v>0</v>
      </c>
      <c r="N198" s="288" t="str">
        <f t="shared" si="0"/>
        <v>-</v>
      </c>
      <c r="P198" s="342"/>
    </row>
    <row r="199" spans="1:17" x14ac:dyDescent="0.15">
      <c r="C199" s="134" t="str">
        <f>Budget!AC10</f>
        <v>NAME 5</v>
      </c>
      <c r="D199" s="142">
        <f>Budget!AC172</f>
        <v>0</v>
      </c>
      <c r="E199" s="142">
        <f>Budget!AC179</f>
        <v>0</v>
      </c>
      <c r="I199" s="134" t="str">
        <f>'Financial report'!AC10</f>
        <v>NAME 5</v>
      </c>
      <c r="J199" s="142">
        <f>'Financial report'!AC178</f>
        <v>0</v>
      </c>
      <c r="K199" s="142">
        <f>'Financial report'!AC189</f>
        <v>0</v>
      </c>
      <c r="N199" s="288" t="str">
        <f t="shared" si="0"/>
        <v>-</v>
      </c>
      <c r="P199" s="342"/>
    </row>
    <row r="200" spans="1:17" x14ac:dyDescent="0.15">
      <c r="C200" s="134" t="str">
        <f>Budget!AD10</f>
        <v>NAME 6</v>
      </c>
      <c r="D200" s="142">
        <f>Budget!AD172</f>
        <v>0</v>
      </c>
      <c r="E200" s="142">
        <f>Budget!AD179</f>
        <v>0</v>
      </c>
      <c r="I200" s="134" t="str">
        <f>'Financial report'!AD10</f>
        <v>NAME 6</v>
      </c>
      <c r="J200" s="142">
        <f>'Financial report'!AD178</f>
        <v>0</v>
      </c>
      <c r="K200" s="142">
        <f>'Financial report'!AD189</f>
        <v>0</v>
      </c>
      <c r="N200" s="288" t="str">
        <f t="shared" si="0"/>
        <v>-</v>
      </c>
      <c r="P200" s="342"/>
    </row>
    <row r="201" spans="1:17" x14ac:dyDescent="0.15">
      <c r="C201" s="134" t="str">
        <f>Budget!AE10</f>
        <v>NAME 7</v>
      </c>
      <c r="D201" s="142">
        <f>Budget!AE172</f>
        <v>0</v>
      </c>
      <c r="E201" s="142">
        <f>Budget!AE179</f>
        <v>0</v>
      </c>
      <c r="I201" s="134" t="str">
        <f>'Financial report'!AE10</f>
        <v>NAME 7</v>
      </c>
      <c r="J201" s="142">
        <f>'Financial report'!AE178</f>
        <v>0</v>
      </c>
      <c r="K201" s="142">
        <f>'Financial report'!AE189</f>
        <v>0</v>
      </c>
      <c r="N201" s="288" t="str">
        <f t="shared" si="0"/>
        <v>-</v>
      </c>
      <c r="P201" s="342"/>
    </row>
    <row r="202" spans="1:17" x14ac:dyDescent="0.15">
      <c r="C202" s="134" t="str">
        <f>Budget!AF10</f>
        <v>NAME 8</v>
      </c>
      <c r="D202" s="142">
        <f>Budget!AF172</f>
        <v>0</v>
      </c>
      <c r="E202" s="142">
        <f>Budget!AF179</f>
        <v>0</v>
      </c>
      <c r="I202" s="134" t="str">
        <f>'Financial report'!AF10</f>
        <v>NAME 8</v>
      </c>
      <c r="J202" s="142">
        <f>'Financial report'!AF178</f>
        <v>0</v>
      </c>
      <c r="K202" s="142">
        <f>'Financial report'!AF189</f>
        <v>0</v>
      </c>
      <c r="N202" s="288" t="str">
        <f t="shared" si="0"/>
        <v>-</v>
      </c>
      <c r="P202" s="342"/>
    </row>
    <row r="203" spans="1:17" x14ac:dyDescent="0.15">
      <c r="C203" s="134" t="str">
        <f>Budget!AG10</f>
        <v>NAME 9</v>
      </c>
      <c r="D203" s="142">
        <f>Budget!AG172</f>
        <v>0</v>
      </c>
      <c r="E203" s="142">
        <f>Budget!AG179</f>
        <v>0</v>
      </c>
      <c r="I203" s="134" t="str">
        <f>'Financial report'!AG10</f>
        <v>NAME 9</v>
      </c>
      <c r="J203" s="142">
        <f>'Financial report'!AG178</f>
        <v>0</v>
      </c>
      <c r="K203" s="142">
        <f>'Financial report'!AG189</f>
        <v>0</v>
      </c>
      <c r="N203" s="288" t="str">
        <f t="shared" si="0"/>
        <v>-</v>
      </c>
      <c r="P203" s="342"/>
    </row>
    <row r="204" spans="1:17" x14ac:dyDescent="0.15">
      <c r="C204" s="134" t="str">
        <f>Budget!AH10</f>
        <v>NAME 10</v>
      </c>
      <c r="D204" s="142">
        <f>Budget!AH172</f>
        <v>0</v>
      </c>
      <c r="E204" s="142">
        <f>Budget!AH179</f>
        <v>0</v>
      </c>
      <c r="I204" s="134" t="str">
        <f>'Financial report'!AH10</f>
        <v>NAME 10</v>
      </c>
      <c r="J204" s="142">
        <f>'Financial report'!AH178</f>
        <v>0</v>
      </c>
      <c r="K204" s="142">
        <f>'Financial report'!AH189</f>
        <v>0</v>
      </c>
      <c r="N204" s="288" t="str">
        <f t="shared" si="0"/>
        <v>-</v>
      </c>
      <c r="P204" s="342"/>
    </row>
    <row r="205" spans="1:17" x14ac:dyDescent="0.15">
      <c r="C205" s="124"/>
      <c r="D205" s="142"/>
      <c r="E205" s="142"/>
      <c r="I205" s="134"/>
      <c r="J205" s="142"/>
      <c r="K205" s="142"/>
      <c r="N205" s="288"/>
      <c r="P205" s="342"/>
    </row>
    <row r="206" spans="1:17" x14ac:dyDescent="0.15">
      <c r="C206" s="315" t="s">
        <v>20</v>
      </c>
      <c r="D206" s="273">
        <f>SUM(D195:D205)</f>
        <v>0</v>
      </c>
      <c r="E206" s="273">
        <f>SUM(E195:E205)</f>
        <v>0</v>
      </c>
      <c r="I206" s="315" t="s">
        <v>20</v>
      </c>
      <c r="J206" s="273">
        <f>SUM(J195:J205)</f>
        <v>0</v>
      </c>
      <c r="K206" s="273">
        <f>SUM(K195:K205)</f>
        <v>0</v>
      </c>
      <c r="N206" s="289" t="str">
        <f t="shared" si="0"/>
        <v>-</v>
      </c>
      <c r="P206" s="343"/>
    </row>
    <row r="210" spans="3:10" x14ac:dyDescent="0.15">
      <c r="C210" s="158"/>
      <c r="D210" s="158"/>
      <c r="E210" s="159"/>
      <c r="F210" s="158"/>
      <c r="G210" s="265"/>
      <c r="H210" s="158"/>
      <c r="I210" s="158"/>
      <c r="J210" s="158"/>
    </row>
    <row r="211" spans="3:10" x14ac:dyDescent="0.15">
      <c r="C211" s="158"/>
      <c r="D211" s="158"/>
      <c r="E211" s="159"/>
      <c r="F211" s="158"/>
      <c r="G211" s="265"/>
      <c r="H211" s="158"/>
      <c r="I211" s="158"/>
      <c r="J211" s="158"/>
    </row>
    <row r="212" spans="3:10" x14ac:dyDescent="0.15">
      <c r="C212" s="158"/>
      <c r="D212" s="158"/>
      <c r="E212" s="159"/>
      <c r="F212" s="158"/>
      <c r="G212" s="265"/>
      <c r="H212" s="158"/>
      <c r="I212" s="158"/>
      <c r="J212" s="158"/>
    </row>
    <row r="213" spans="3:10" x14ac:dyDescent="0.15">
      <c r="C213" s="316"/>
      <c r="D213" s="158"/>
      <c r="E213" s="159"/>
      <c r="F213" s="158"/>
      <c r="G213" s="265"/>
      <c r="H213" s="158"/>
      <c r="I213" s="158"/>
      <c r="J213" s="158"/>
    </row>
  </sheetData>
  <sheetProtection algorithmName="SHA-512" hashValue="q7F/if4DcUIzOI9+ldUjAmlC5ZZelUMq9wWmBZqqONnco5VbjJsYHOkZ+uxPnvWmn0/VOLWDISOirmLWYeROgA==" saltValue="N6MoUzvpHQah2lYn23NXog==" spinCount="100000" sheet="1" deleteRows="0"/>
  <mergeCells count="10">
    <mergeCell ref="P13:P39"/>
    <mergeCell ref="P42:P68"/>
    <mergeCell ref="P71:P83"/>
    <mergeCell ref="P87:P103"/>
    <mergeCell ref="P107:P123"/>
    <mergeCell ref="P179:P182"/>
    <mergeCell ref="P195:P206"/>
    <mergeCell ref="P126:P142"/>
    <mergeCell ref="P146:P157"/>
    <mergeCell ref="P160:P176"/>
  </mergeCells>
  <conditionalFormatting sqref="P13:P39">
    <cfRule type="expression" dxfId="27" priority="15">
      <formula>N39="-"</formula>
    </cfRule>
    <cfRule type="expression" dxfId="26" priority="16">
      <formula>N39&gt;125%</formula>
    </cfRule>
  </conditionalFormatting>
  <conditionalFormatting sqref="P42:P68">
    <cfRule type="expression" dxfId="25" priority="13">
      <formula>N68="-"</formula>
    </cfRule>
    <cfRule type="expression" dxfId="24" priority="14">
      <formula>N68&gt;125%</formula>
    </cfRule>
  </conditionalFormatting>
  <conditionalFormatting sqref="P71:P83">
    <cfRule type="expression" dxfId="23" priority="11">
      <formula>N83="-"</formula>
    </cfRule>
    <cfRule type="expression" dxfId="22" priority="12">
      <formula>N83&gt;125%</formula>
    </cfRule>
  </conditionalFormatting>
  <conditionalFormatting sqref="P87:P103">
    <cfRule type="expression" dxfId="21" priority="9">
      <formula>N103="-"</formula>
    </cfRule>
    <cfRule type="expression" dxfId="20" priority="10">
      <formula>N103&gt;125%</formula>
    </cfRule>
  </conditionalFormatting>
  <conditionalFormatting sqref="P107:P123">
    <cfRule type="expression" dxfId="19" priority="7">
      <formula>N123="-"</formula>
    </cfRule>
    <cfRule type="expression" dxfId="18" priority="8">
      <formula>N123&gt;125%</formula>
    </cfRule>
  </conditionalFormatting>
  <conditionalFormatting sqref="P126:P142">
    <cfRule type="expression" dxfId="17" priority="5">
      <formula>N142="-"</formula>
    </cfRule>
    <cfRule type="expression" dxfId="16" priority="6">
      <formula>N142&gt;125%</formula>
    </cfRule>
  </conditionalFormatting>
  <conditionalFormatting sqref="P146:P157">
    <cfRule type="expression" dxfId="15" priority="3">
      <formula>N157="-"</formula>
    </cfRule>
    <cfRule type="expression" dxfId="14" priority="4">
      <formula>N157&gt;125%</formula>
    </cfRule>
  </conditionalFormatting>
  <conditionalFormatting sqref="P160:P176">
    <cfRule type="expression" dxfId="13" priority="1">
      <formula>N176="-"</formula>
    </cfRule>
    <cfRule type="expression" dxfId="12" priority="2">
      <formula>N176&gt;125%</formula>
    </cfRule>
  </conditionalFormatting>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M160:M174 M146:M155 L107:L122 L87:L101 C4:G8 C71:E73 C74:F75 I71:M81 C87:C101 I87:I101 C107:C121 I107:I121 I126:K140 M126:M140 C126:E155 I146:K155 C160:E174 I160:K174 J13:J26 C13:D26 J38:J55 C42:D55 C27:D37 C56:D66 J27:J37 J56:J66" unlockedFormula="1"/>
    <ignoredError sqref="N66:N67 N10:N26 N37:N38 N41:N55 N70:N82 N85:N102 N105:N122 N125:N141" evalError="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Choose type of activity in list" prompt="Choose type of activity in list" xr:uid="{F5F2F824-8F1A-4DA7-AEDD-9452FFD073A1}">
          <x14:formula1>
            <xm:f>gegevensblad!$B$18:$B$23</xm:f>
          </x14:formula1>
          <xm:sqref>J107:J121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89F1-D349-449D-B811-476A6F42A79A}">
  <sheetPr>
    <pageSetUpPr fitToPage="1"/>
  </sheetPr>
  <dimension ref="A1:AM222"/>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6.140625" style="95" customWidth="1"/>
    <col min="2" max="2" width="31.7109375" style="95" customWidth="1"/>
    <col min="3" max="3" width="30.7109375" style="95" customWidth="1"/>
    <col min="4" max="4" width="19.7109375" style="95" customWidth="1"/>
    <col min="5" max="6" width="11.7109375" style="96" customWidth="1"/>
    <col min="7" max="7" width="14" style="95" customWidth="1"/>
    <col min="8" max="8" width="11.7109375" style="97" customWidth="1"/>
    <col min="9" max="9" width="6.28515625" style="95" customWidth="1"/>
    <col min="10" max="11" width="11.7109375" style="7" customWidth="1"/>
    <col min="12" max="12" width="1.7109375" style="7" customWidth="1"/>
    <col min="13" max="14" width="11.7109375" style="7" customWidth="1"/>
    <col min="15" max="15" width="1.7109375" style="7" customWidth="1"/>
    <col min="16" max="17" width="11.7109375" style="7" customWidth="1"/>
    <col min="18" max="18" width="1.7109375" style="7" customWidth="1"/>
    <col min="19" max="20" width="11.7109375" style="7" customWidth="1"/>
    <col min="21" max="21" width="1.7109375" style="7" customWidth="1"/>
    <col min="22" max="23" width="11.7109375" style="7" customWidth="1"/>
    <col min="24" max="24" width="2.7109375" style="7" customWidth="1"/>
    <col min="25" max="34" width="20.7109375" style="10" customWidth="1"/>
    <col min="35" max="35" width="10.28515625" style="98" bestFit="1" customWidth="1"/>
    <col min="36" max="38" width="9.140625" style="95"/>
    <col min="39" max="39" width="9.140625" style="12"/>
    <col min="40" max="16384" width="9.140625" style="7"/>
  </cols>
  <sheetData>
    <row r="1" spans="1:35" x14ac:dyDescent="0.15">
      <c r="B1" s="99" t="s">
        <v>226</v>
      </c>
      <c r="J1" s="95"/>
      <c r="K1" s="95"/>
      <c r="L1" s="95"/>
      <c r="M1" s="95"/>
      <c r="N1" s="95"/>
      <c r="O1" s="95"/>
      <c r="P1" s="95"/>
      <c r="Q1" s="95"/>
      <c r="R1" s="95"/>
      <c r="S1" s="95"/>
      <c r="T1" s="95"/>
      <c r="U1" s="95"/>
      <c r="V1" s="95"/>
      <c r="W1" s="95"/>
      <c r="X1" s="95"/>
      <c r="Y1" s="98"/>
      <c r="Z1" s="98"/>
      <c r="AA1" s="98"/>
      <c r="AB1" s="98"/>
      <c r="AC1" s="98"/>
      <c r="AD1" s="98"/>
      <c r="AE1" s="98"/>
      <c r="AF1" s="98"/>
      <c r="AG1" s="98"/>
      <c r="AH1" s="98"/>
    </row>
    <row r="2" spans="1:35" x14ac:dyDescent="0.15">
      <c r="B2" s="99" t="s">
        <v>60</v>
      </c>
      <c r="J2" s="95"/>
      <c r="K2" s="95"/>
      <c r="L2" s="95"/>
      <c r="M2" s="95"/>
      <c r="N2" s="95"/>
      <c r="O2" s="95"/>
      <c r="P2" s="95"/>
      <c r="Q2" s="95"/>
      <c r="R2" s="95"/>
      <c r="S2" s="95"/>
      <c r="T2" s="95"/>
      <c r="U2" s="95"/>
      <c r="V2" s="95"/>
      <c r="W2" s="95"/>
      <c r="X2" s="95"/>
      <c r="Y2" s="98"/>
      <c r="Z2" s="98"/>
      <c r="AA2" s="98"/>
      <c r="AB2" s="98"/>
      <c r="AC2" s="98"/>
      <c r="AD2" s="98"/>
      <c r="AE2" s="98"/>
      <c r="AF2" s="98"/>
      <c r="AG2" s="98"/>
      <c r="AH2" s="98"/>
    </row>
    <row r="3" spans="1:35" x14ac:dyDescent="0.15">
      <c r="J3" s="95"/>
      <c r="K3" s="95"/>
      <c r="L3" s="95"/>
      <c r="M3" s="95"/>
      <c r="N3" s="95"/>
      <c r="O3" s="95"/>
      <c r="P3" s="95"/>
      <c r="Q3" s="95"/>
      <c r="R3" s="95"/>
      <c r="S3" s="95"/>
      <c r="T3" s="95"/>
      <c r="U3" s="95"/>
      <c r="V3" s="95"/>
      <c r="W3" s="95"/>
      <c r="X3" s="95"/>
      <c r="Y3" s="98"/>
      <c r="Z3" s="98"/>
      <c r="AA3" s="98"/>
      <c r="AB3" s="98"/>
      <c r="AC3" s="98"/>
      <c r="AD3" s="98"/>
      <c r="AE3" s="98"/>
      <c r="AF3" s="98"/>
      <c r="AG3" s="98"/>
      <c r="AH3" s="98"/>
    </row>
    <row r="4" spans="1:35" ht="12" customHeight="1" x14ac:dyDescent="0.2">
      <c r="B4" s="100" t="s">
        <v>54</v>
      </c>
      <c r="C4" s="321" t="str">
        <f>IF(Budget!C4="","", Budget!C4)</f>
        <v/>
      </c>
      <c r="D4" s="322"/>
      <c r="E4" s="322"/>
      <c r="F4" s="322"/>
      <c r="G4" s="322"/>
      <c r="H4" s="323"/>
      <c r="J4" s="95"/>
      <c r="K4" s="95"/>
      <c r="L4" s="95"/>
      <c r="M4" s="95"/>
      <c r="N4" s="95"/>
      <c r="O4" s="95"/>
      <c r="P4" s="95"/>
      <c r="Q4" s="95"/>
      <c r="R4" s="95"/>
      <c r="S4" s="95"/>
      <c r="T4" s="95"/>
      <c r="U4" s="95"/>
      <c r="V4" s="95"/>
      <c r="W4" s="95"/>
      <c r="X4" s="95"/>
      <c r="Y4" s="98"/>
      <c r="Z4" s="98"/>
      <c r="AA4" s="98"/>
      <c r="AB4" s="98"/>
      <c r="AC4" s="98"/>
      <c r="AD4" s="98"/>
      <c r="AE4" s="98"/>
      <c r="AF4" s="98"/>
      <c r="AG4" s="98"/>
      <c r="AH4" s="98"/>
    </row>
    <row r="5" spans="1:35" ht="12" customHeight="1" x14ac:dyDescent="0.2">
      <c r="B5" s="100" t="s">
        <v>16</v>
      </c>
      <c r="C5" s="321" t="str">
        <f>IF(Budget!C5="","", Budget!C5)</f>
        <v/>
      </c>
      <c r="D5" s="324"/>
      <c r="E5" s="324"/>
      <c r="F5" s="324"/>
      <c r="G5" s="324"/>
      <c r="H5" s="325"/>
      <c r="J5" s="95"/>
      <c r="K5" s="95"/>
      <c r="L5" s="95"/>
      <c r="M5" s="95"/>
      <c r="N5" s="95"/>
      <c r="O5" s="95"/>
      <c r="P5" s="95"/>
      <c r="Q5" s="95"/>
      <c r="R5" s="95"/>
      <c r="S5" s="95"/>
      <c r="T5" s="95"/>
      <c r="U5" s="95"/>
      <c r="V5" s="95"/>
      <c r="W5" s="95"/>
      <c r="X5" s="95"/>
      <c r="Y5" s="98"/>
      <c r="Z5" s="98"/>
      <c r="AA5" s="98"/>
      <c r="AB5" s="98"/>
      <c r="AC5" s="98"/>
      <c r="AD5" s="98"/>
      <c r="AE5" s="98"/>
      <c r="AF5" s="98"/>
      <c r="AG5" s="98"/>
      <c r="AH5" s="98"/>
    </row>
    <row r="6" spans="1:35" ht="12" customHeight="1" x14ac:dyDescent="0.2">
      <c r="B6" s="100" t="s">
        <v>55</v>
      </c>
      <c r="C6" s="326" t="str">
        <f>IF(Budget!C6="","", Budget!C6)</f>
        <v/>
      </c>
      <c r="D6" s="327"/>
      <c r="E6" s="327"/>
      <c r="F6" s="327"/>
      <c r="G6" s="327"/>
      <c r="H6" s="328"/>
      <c r="J6" s="95"/>
      <c r="K6" s="95"/>
      <c r="L6" s="95"/>
      <c r="M6" s="95"/>
      <c r="N6" s="95"/>
      <c r="O6" s="95"/>
      <c r="P6" s="95"/>
      <c r="Q6" s="95"/>
      <c r="R6" s="95"/>
      <c r="S6" s="95"/>
      <c r="T6" s="95"/>
      <c r="U6" s="95"/>
      <c r="V6" s="95"/>
      <c r="W6" s="95"/>
      <c r="X6" s="95"/>
      <c r="Y6" s="101"/>
      <c r="Z6" s="101"/>
      <c r="AA6" s="101"/>
      <c r="AB6" s="101"/>
      <c r="AC6" s="101"/>
      <c r="AD6" s="101"/>
      <c r="AE6" s="101"/>
      <c r="AF6" s="101"/>
      <c r="AG6" s="101"/>
      <c r="AH6" s="101"/>
    </row>
    <row r="7" spans="1:35" ht="12" customHeight="1" x14ac:dyDescent="0.2">
      <c r="B7" s="100" t="s">
        <v>56</v>
      </c>
      <c r="C7" s="326" t="str">
        <f>IF(Budget!C7="","", Budget!C7)</f>
        <v/>
      </c>
      <c r="D7" s="327"/>
      <c r="E7" s="327"/>
      <c r="F7" s="327"/>
      <c r="G7" s="327"/>
      <c r="H7" s="328"/>
      <c r="J7" s="95"/>
      <c r="K7" s="95"/>
      <c r="L7" s="95"/>
      <c r="M7" s="95"/>
      <c r="N7" s="95"/>
      <c r="O7" s="95"/>
      <c r="P7" s="95"/>
      <c r="Q7" s="95"/>
      <c r="R7" s="95"/>
      <c r="S7" s="95"/>
      <c r="T7" s="95"/>
      <c r="U7" s="95"/>
      <c r="V7" s="95"/>
      <c r="W7" s="95"/>
      <c r="X7" s="95"/>
      <c r="Y7" s="102" t="s">
        <v>58</v>
      </c>
      <c r="Z7" s="102"/>
      <c r="AA7" s="102"/>
      <c r="AB7" s="102"/>
      <c r="AC7" s="102"/>
      <c r="AD7" s="102"/>
      <c r="AE7" s="102"/>
      <c r="AF7" s="102"/>
      <c r="AG7" s="102"/>
      <c r="AH7" s="102"/>
      <c r="AI7" s="95"/>
    </row>
    <row r="8" spans="1:35" ht="12" customHeight="1" thickBot="1" x14ac:dyDescent="0.25">
      <c r="B8" s="103" t="s">
        <v>72</v>
      </c>
      <c r="C8" s="329" t="str">
        <f>IF(Budget!C8="","", Budget!C8)</f>
        <v>Select type of country from list</v>
      </c>
      <c r="D8" s="324"/>
      <c r="E8" s="324"/>
      <c r="F8" s="324"/>
      <c r="G8" s="324"/>
      <c r="H8" s="325"/>
      <c r="J8" s="95"/>
      <c r="K8" s="95"/>
      <c r="L8" s="95"/>
      <c r="M8" s="95"/>
      <c r="N8" s="95"/>
      <c r="O8" s="95"/>
      <c r="P8" s="95"/>
      <c r="Q8" s="95"/>
      <c r="R8" s="95"/>
      <c r="S8" s="95"/>
      <c r="T8" s="95"/>
      <c r="U8" s="95"/>
      <c r="V8" s="95"/>
      <c r="W8" s="95"/>
      <c r="X8" s="95"/>
      <c r="Y8" s="104"/>
      <c r="Z8" s="104"/>
      <c r="AA8" s="104"/>
      <c r="AB8" s="104"/>
      <c r="AC8" s="104"/>
      <c r="AD8" s="104"/>
      <c r="AE8" s="104"/>
      <c r="AF8" s="104"/>
      <c r="AG8" s="104"/>
      <c r="AH8" s="104"/>
      <c r="AI8" s="95"/>
    </row>
    <row r="9" spans="1:35" ht="15" customHeight="1" thickBot="1" x14ac:dyDescent="0.2">
      <c r="B9" s="105"/>
      <c r="C9" s="105"/>
      <c r="D9" s="105"/>
      <c r="E9" s="105"/>
      <c r="J9" s="95"/>
      <c r="K9" s="95"/>
      <c r="L9" s="95"/>
      <c r="M9" s="95"/>
      <c r="N9" s="95"/>
      <c r="O9" s="95"/>
      <c r="P9" s="95"/>
      <c r="Q9" s="95"/>
      <c r="R9" s="95"/>
      <c r="S9" s="95"/>
      <c r="T9" s="95"/>
      <c r="U9" s="95"/>
      <c r="V9" s="95"/>
      <c r="W9" s="95"/>
      <c r="X9" s="95"/>
      <c r="Y9" s="106" t="s">
        <v>104</v>
      </c>
      <c r="Z9" s="106" t="s">
        <v>105</v>
      </c>
      <c r="AA9" s="106" t="s">
        <v>106</v>
      </c>
      <c r="AB9" s="106" t="s">
        <v>107</v>
      </c>
      <c r="AC9" s="106" t="s">
        <v>108</v>
      </c>
      <c r="AD9" s="106" t="s">
        <v>109</v>
      </c>
      <c r="AE9" s="106" t="s">
        <v>110</v>
      </c>
      <c r="AF9" s="106" t="s">
        <v>111</v>
      </c>
      <c r="AG9" s="106" t="s">
        <v>112</v>
      </c>
      <c r="AH9" s="106" t="s">
        <v>113</v>
      </c>
      <c r="AI9" s="107" t="s">
        <v>103</v>
      </c>
    </row>
    <row r="10" spans="1:35" ht="12" thickBot="1" x14ac:dyDescent="0.2">
      <c r="G10" s="99" t="s">
        <v>185</v>
      </c>
      <c r="J10" s="99" t="s">
        <v>186</v>
      </c>
      <c r="K10" s="99"/>
      <c r="L10" s="99"/>
      <c r="M10" s="95"/>
      <c r="N10" s="95"/>
      <c r="O10" s="95"/>
      <c r="P10" s="95"/>
      <c r="Q10" s="95"/>
      <c r="R10" s="95"/>
      <c r="S10" s="95"/>
      <c r="T10" s="95"/>
      <c r="U10" s="95"/>
      <c r="V10" s="95"/>
      <c r="W10" s="95"/>
      <c r="X10" s="95"/>
      <c r="Y10" s="340" t="str">
        <f>IF(Budget!Y10="","", Budget!Y10)</f>
        <v>NAME 1</v>
      </c>
      <c r="Z10" s="340" t="str">
        <f>IF(Budget!Z10="","", Budget!Z10)</f>
        <v>NAME 2</v>
      </c>
      <c r="AA10" s="340" t="str">
        <f>IF(Budget!AA10="","", Budget!AA10)</f>
        <v>NAME 3</v>
      </c>
      <c r="AB10" s="340" t="str">
        <f>IF(Budget!AB10="","", Budget!AB10)</f>
        <v>NAME 4</v>
      </c>
      <c r="AC10" s="340" t="str">
        <f>IF(Budget!AC10="","", Budget!AC10)</f>
        <v>NAME 5</v>
      </c>
      <c r="AD10" s="340" t="str">
        <f>IF(Budget!AD10="","", Budget!AD10)</f>
        <v>NAME 6</v>
      </c>
      <c r="AE10" s="340" t="str">
        <f>IF(Budget!AE10="","", Budget!AE10)</f>
        <v>NAME 7</v>
      </c>
      <c r="AF10" s="340" t="str">
        <f>IF(Budget!AF10="","", Budget!AF10)</f>
        <v>NAME 8</v>
      </c>
      <c r="AG10" s="340" t="str">
        <f>IF(Budget!AG10="","", Budget!AG10)</f>
        <v>NAME 9</v>
      </c>
      <c r="AH10" s="340" t="str">
        <f>IF(Budget!AH10="","", Budget!AH10)</f>
        <v>NAME 10</v>
      </c>
    </row>
    <row r="11" spans="1:35" ht="12" thickBot="1" x14ac:dyDescent="0.2">
      <c r="B11" s="99"/>
      <c r="C11" s="108"/>
      <c r="D11" s="108"/>
      <c r="E11" s="109"/>
      <c r="F11" s="109"/>
      <c r="G11" s="108"/>
      <c r="J11" s="99" t="s">
        <v>83</v>
      </c>
      <c r="K11" s="99"/>
      <c r="L11" s="99"/>
      <c r="M11" s="99" t="s">
        <v>66</v>
      </c>
      <c r="N11" s="99"/>
      <c r="O11" s="99"/>
      <c r="P11" s="99" t="s">
        <v>67</v>
      </c>
      <c r="Q11" s="99"/>
      <c r="R11" s="99"/>
      <c r="S11" s="99" t="s">
        <v>68</v>
      </c>
      <c r="T11" s="99"/>
      <c r="U11" s="99"/>
      <c r="V11" s="99" t="s">
        <v>69</v>
      </c>
      <c r="W11" s="99"/>
      <c r="X11" s="95"/>
      <c r="Y11" s="340" t="str">
        <f>IF(Budget!Y11="","", Budget!Y11)</f>
        <v>Type of organisation</v>
      </c>
      <c r="Z11" s="340" t="str">
        <f>IF(Budget!Z11="","", Budget!Z11)</f>
        <v>Type of organisation</v>
      </c>
      <c r="AA11" s="340" t="str">
        <f>IF(Budget!AA11="","", Budget!AA11)</f>
        <v>Type of organisation</v>
      </c>
      <c r="AB11" s="340" t="str">
        <f>IF(Budget!AB11="","", Budget!AB11)</f>
        <v>Type of organisation</v>
      </c>
      <c r="AC11" s="340" t="str">
        <f>IF(Budget!AC11="","", Budget!AC11)</f>
        <v>Type of organisation</v>
      </c>
      <c r="AD11" s="340" t="str">
        <f>IF(Budget!AD11="","", Budget!AD11)</f>
        <v>Type of organisation</v>
      </c>
      <c r="AE11" s="340" t="str">
        <f>IF(Budget!AE11="","", Budget!AE11)</f>
        <v>Type of organisation</v>
      </c>
      <c r="AF11" s="340" t="str">
        <f>IF(Budget!AF11="","", Budget!AF11)</f>
        <v>Type of organisation</v>
      </c>
      <c r="AG11" s="340" t="str">
        <f>IF(Budget!AG11="","", Budget!AG11)</f>
        <v>Type of organisation</v>
      </c>
      <c r="AH11" s="340" t="str">
        <f>IF(Budget!AH11="","", Budget!AH11)</f>
        <v>Type of organisation</v>
      </c>
      <c r="AI11" s="110" t="s">
        <v>74</v>
      </c>
    </row>
    <row r="12" spans="1:35" ht="12" thickBot="1" x14ac:dyDescent="0.2">
      <c r="A12" s="95" t="s">
        <v>0</v>
      </c>
      <c r="B12" s="111" t="s">
        <v>220</v>
      </c>
      <c r="C12" s="112" t="s">
        <v>17</v>
      </c>
      <c r="D12" s="113" t="s">
        <v>34</v>
      </c>
      <c r="E12" s="114"/>
      <c r="F12" s="115" t="s">
        <v>18</v>
      </c>
      <c r="G12" s="112" t="s">
        <v>19</v>
      </c>
      <c r="H12" s="116" t="s">
        <v>20</v>
      </c>
      <c r="J12" s="112" t="s">
        <v>19</v>
      </c>
      <c r="K12" s="116" t="s">
        <v>20</v>
      </c>
      <c r="L12" s="117"/>
      <c r="M12" s="112" t="s">
        <v>19</v>
      </c>
      <c r="N12" s="116" t="s">
        <v>20</v>
      </c>
      <c r="O12" s="95"/>
      <c r="P12" s="112" t="s">
        <v>19</v>
      </c>
      <c r="Q12" s="116" t="s">
        <v>20</v>
      </c>
      <c r="R12" s="95"/>
      <c r="S12" s="112" t="s">
        <v>19</v>
      </c>
      <c r="T12" s="116" t="s">
        <v>20</v>
      </c>
      <c r="U12" s="95"/>
      <c r="V12" s="112" t="s">
        <v>19</v>
      </c>
      <c r="W12" s="116" t="s">
        <v>20</v>
      </c>
      <c r="X12" s="95"/>
      <c r="Y12" s="118">
        <f>IF($C$8="Fragile states",(IF(Y11="Company",0.7,(IF(Y11="Trade organisation",0.7,(IF(Y11="NGO",0.9,(IF(Y11="Knowledge institute",0.9,0)))))))),(IF(Y11="Company",0.7,(IF(Y11="Trade organisation",0.7,(IF(Y11="NGO",0.9,(IF(Y11="Knowledge institute",0.9,0)))))))))</f>
        <v>0</v>
      </c>
      <c r="Z12" s="119">
        <f>IF($C$8="Fragile states",(IF(Z11="Company",0.6,(IF(Z11="Trade organisation",0.6,(IF(Z11="NGO",0.9,(IF(Z11="Knowledge institute",0.9,0)))))))),(IF(Z11="Company",0.5,(IF(Z11="Trade organisation",0.5,(IF(Z11="NGO",0.9,(IF(Z11="Knowledge institute",0.9,0)))))))))</f>
        <v>0</v>
      </c>
      <c r="AA12" s="119">
        <f t="shared" ref="AA12:AH12" si="0">IF($C$8="Fragile states",(IF(AA11="Company",0.6,(IF(AA11="Trade organisation",0.6,(IF(AA11="NGO",0.9,(IF(AA11="Knowledge institute",0.9,0)))))))),(IF(AA11="Company",0.5,(IF(AA11="Trade organisation",0.5,(IF(AA11="NGO",0.9,(IF(AA11="Knowledge institute",0.9,0)))))))))</f>
        <v>0</v>
      </c>
      <c r="AB12" s="119">
        <f t="shared" si="0"/>
        <v>0</v>
      </c>
      <c r="AC12" s="119">
        <f t="shared" si="0"/>
        <v>0</v>
      </c>
      <c r="AD12" s="119">
        <f t="shared" si="0"/>
        <v>0</v>
      </c>
      <c r="AE12" s="119">
        <f t="shared" si="0"/>
        <v>0</v>
      </c>
      <c r="AF12" s="119">
        <f t="shared" si="0"/>
        <v>0</v>
      </c>
      <c r="AG12" s="119">
        <f t="shared" si="0"/>
        <v>0</v>
      </c>
      <c r="AH12" s="119">
        <f t="shared" si="0"/>
        <v>0</v>
      </c>
      <c r="AI12" s="95"/>
    </row>
    <row r="13" spans="1:35" ht="12.75" x14ac:dyDescent="0.2">
      <c r="C13" s="330" t="str">
        <f>IF(Budget!C13="","", Budget!C13)</f>
        <v>NAME 1</v>
      </c>
      <c r="D13" s="329" t="str">
        <f>IF(Budget!D13="","", Budget!D13)</f>
        <v>NAME 1</v>
      </c>
      <c r="E13" s="331"/>
      <c r="F13" s="332">
        <f>Budget!F13</f>
        <v>0</v>
      </c>
      <c r="G13" s="124">
        <f>J13+M13+P13+S13+V13</f>
        <v>0</v>
      </c>
      <c r="H13" s="125">
        <f>K13+N13+Q13+T13+W13</f>
        <v>0</v>
      </c>
      <c r="J13" s="43"/>
      <c r="K13" s="125">
        <f>ROUND(J13*$F13,0)</f>
        <v>0</v>
      </c>
      <c r="L13" s="126"/>
      <c r="M13" s="43"/>
      <c r="N13" s="125">
        <f>ROUND(M13*$F13,0)</f>
        <v>0</v>
      </c>
      <c r="O13" s="95"/>
      <c r="P13" s="43"/>
      <c r="Q13" s="125">
        <f>ROUND(P13*$F13,0)</f>
        <v>0</v>
      </c>
      <c r="R13" s="95"/>
      <c r="S13" s="43"/>
      <c r="T13" s="125">
        <f>ROUND(S13*$F13,0)</f>
        <v>0</v>
      </c>
      <c r="U13" s="95"/>
      <c r="V13" s="43"/>
      <c r="W13" s="125">
        <f>ROUND(V13*$F13,0)</f>
        <v>0</v>
      </c>
      <c r="X13" s="95"/>
      <c r="Y13" s="40"/>
      <c r="Z13" s="40"/>
      <c r="AA13" s="40"/>
      <c r="AB13" s="40"/>
      <c r="AC13" s="40"/>
      <c r="AD13" s="40"/>
      <c r="AE13" s="40"/>
      <c r="AF13" s="40"/>
      <c r="AG13" s="40"/>
      <c r="AH13" s="40"/>
      <c r="AI13" s="95"/>
    </row>
    <row r="14" spans="1:35" ht="12.75" x14ac:dyDescent="0.2">
      <c r="C14" s="330" t="str">
        <f>IF(Budget!C14="","", Budget!C14)</f>
        <v>NAME 2</v>
      </c>
      <c r="D14" s="329" t="str">
        <f>IF(Budget!D14="","", Budget!D14)</f>
        <v>NAME 2</v>
      </c>
      <c r="E14" s="331"/>
      <c r="F14" s="332">
        <f>Budget!F14</f>
        <v>0</v>
      </c>
      <c r="G14" s="124">
        <f t="shared" ref="G14:G25" si="1">J14+M14+P14+S14+V14</f>
        <v>0</v>
      </c>
      <c r="H14" s="125">
        <f t="shared" ref="H14:H25" si="2">K14+N14+Q14+T14+W14</f>
        <v>0</v>
      </c>
      <c r="J14" s="43"/>
      <c r="K14" s="125">
        <f t="shared" ref="K14:K25" si="3">ROUND(J14*$F14,0)</f>
        <v>0</v>
      </c>
      <c r="L14" s="126"/>
      <c r="M14" s="43"/>
      <c r="N14" s="125">
        <f t="shared" ref="N14:N37" si="4">ROUND(M14*$F14,0)</f>
        <v>0</v>
      </c>
      <c r="O14" s="95"/>
      <c r="P14" s="43"/>
      <c r="Q14" s="125">
        <f t="shared" ref="Q14:Q37" si="5">ROUND(P14*$F14,0)</f>
        <v>0</v>
      </c>
      <c r="R14" s="95"/>
      <c r="S14" s="43"/>
      <c r="T14" s="125">
        <f t="shared" ref="T14:T37" si="6">ROUND(S14*$F14,0)</f>
        <v>0</v>
      </c>
      <c r="U14" s="95"/>
      <c r="V14" s="43"/>
      <c r="W14" s="125">
        <f t="shared" ref="W14:W37" si="7">ROUND(V14*$F14,0)</f>
        <v>0</v>
      </c>
      <c r="X14" s="95"/>
      <c r="Y14" s="40"/>
      <c r="Z14" s="40"/>
      <c r="AA14" s="40"/>
      <c r="AB14" s="40"/>
      <c r="AC14" s="40"/>
      <c r="AD14" s="40"/>
      <c r="AE14" s="40"/>
      <c r="AF14" s="40"/>
      <c r="AG14" s="40"/>
      <c r="AH14" s="40"/>
      <c r="AI14" s="95"/>
    </row>
    <row r="15" spans="1:35" ht="12.75" x14ac:dyDescent="0.2">
      <c r="C15" s="330" t="str">
        <f>IF(Budget!C15="","", Budget!C15)</f>
        <v>NAME 3</v>
      </c>
      <c r="D15" s="329" t="str">
        <f>IF(Budget!D15="","", Budget!D15)</f>
        <v>NAME 3</v>
      </c>
      <c r="E15" s="331"/>
      <c r="F15" s="332">
        <f>Budget!F15</f>
        <v>0</v>
      </c>
      <c r="G15" s="124">
        <f t="shared" si="1"/>
        <v>0</v>
      </c>
      <c r="H15" s="125">
        <f t="shared" si="2"/>
        <v>0</v>
      </c>
      <c r="J15" s="43"/>
      <c r="K15" s="125">
        <f t="shared" si="3"/>
        <v>0</v>
      </c>
      <c r="L15" s="126"/>
      <c r="M15" s="43"/>
      <c r="N15" s="125">
        <f t="shared" si="4"/>
        <v>0</v>
      </c>
      <c r="O15" s="95"/>
      <c r="P15" s="43"/>
      <c r="Q15" s="125">
        <f t="shared" si="5"/>
        <v>0</v>
      </c>
      <c r="R15" s="95"/>
      <c r="S15" s="43"/>
      <c r="T15" s="125">
        <f t="shared" si="6"/>
        <v>0</v>
      </c>
      <c r="U15" s="95"/>
      <c r="V15" s="43"/>
      <c r="W15" s="125">
        <f t="shared" si="7"/>
        <v>0</v>
      </c>
      <c r="X15" s="95"/>
      <c r="Y15" s="40"/>
      <c r="Z15" s="40"/>
      <c r="AA15" s="40"/>
      <c r="AB15" s="40"/>
      <c r="AC15" s="40"/>
      <c r="AD15" s="40"/>
      <c r="AE15" s="40"/>
      <c r="AF15" s="40"/>
      <c r="AG15" s="40"/>
      <c r="AH15" s="40"/>
      <c r="AI15" s="95"/>
    </row>
    <row r="16" spans="1:35" ht="12.75" x14ac:dyDescent="0.2">
      <c r="C16" s="330" t="str">
        <f>IF(Budget!C16="","", Budget!C16)</f>
        <v>NAME 4</v>
      </c>
      <c r="D16" s="329" t="str">
        <f>IF(Budget!D16="","", Budget!D16)</f>
        <v>NAME 4</v>
      </c>
      <c r="E16" s="331"/>
      <c r="F16" s="332">
        <f>Budget!F16</f>
        <v>0</v>
      </c>
      <c r="G16" s="124">
        <f t="shared" si="1"/>
        <v>0</v>
      </c>
      <c r="H16" s="125">
        <f t="shared" si="2"/>
        <v>0</v>
      </c>
      <c r="J16" s="43"/>
      <c r="K16" s="125">
        <f t="shared" si="3"/>
        <v>0</v>
      </c>
      <c r="L16" s="126"/>
      <c r="M16" s="43"/>
      <c r="N16" s="125">
        <f t="shared" si="4"/>
        <v>0</v>
      </c>
      <c r="O16" s="95"/>
      <c r="P16" s="43"/>
      <c r="Q16" s="125">
        <f t="shared" si="5"/>
        <v>0</v>
      </c>
      <c r="R16" s="95"/>
      <c r="S16" s="43"/>
      <c r="T16" s="125">
        <f t="shared" si="6"/>
        <v>0</v>
      </c>
      <c r="U16" s="95"/>
      <c r="V16" s="43"/>
      <c r="W16" s="125">
        <f>ROUND(V16*$F16,0)</f>
        <v>0</v>
      </c>
      <c r="X16" s="95"/>
      <c r="Y16" s="40"/>
      <c r="Z16" s="40"/>
      <c r="AA16" s="40"/>
      <c r="AB16" s="40"/>
      <c r="AC16" s="40"/>
      <c r="AD16" s="40"/>
      <c r="AE16" s="40"/>
      <c r="AF16" s="40"/>
      <c r="AG16" s="40"/>
      <c r="AH16" s="40"/>
      <c r="AI16" s="95"/>
    </row>
    <row r="17" spans="3:35" ht="12.75" x14ac:dyDescent="0.2">
      <c r="C17" s="330" t="str">
        <f>IF(Budget!C17="","", Budget!C17)</f>
        <v>NAME 5</v>
      </c>
      <c r="D17" s="329" t="str">
        <f>IF(Budget!D17="","", Budget!D17)</f>
        <v>NAME 5</v>
      </c>
      <c r="E17" s="331"/>
      <c r="F17" s="332">
        <f>Budget!F17</f>
        <v>0</v>
      </c>
      <c r="G17" s="124">
        <f t="shared" si="1"/>
        <v>0</v>
      </c>
      <c r="H17" s="125">
        <f t="shared" si="2"/>
        <v>0</v>
      </c>
      <c r="J17" s="43"/>
      <c r="K17" s="125">
        <f t="shared" si="3"/>
        <v>0</v>
      </c>
      <c r="L17" s="126"/>
      <c r="M17" s="43"/>
      <c r="N17" s="125">
        <f t="shared" si="4"/>
        <v>0</v>
      </c>
      <c r="O17" s="95"/>
      <c r="P17" s="43"/>
      <c r="Q17" s="125">
        <f t="shared" si="5"/>
        <v>0</v>
      </c>
      <c r="R17" s="95"/>
      <c r="S17" s="43"/>
      <c r="T17" s="125">
        <f t="shared" si="6"/>
        <v>0</v>
      </c>
      <c r="U17" s="95"/>
      <c r="V17" s="43"/>
      <c r="W17" s="125">
        <f t="shared" si="7"/>
        <v>0</v>
      </c>
      <c r="X17" s="95"/>
      <c r="Y17" s="40"/>
      <c r="Z17" s="40"/>
      <c r="AA17" s="40"/>
      <c r="AB17" s="40"/>
      <c r="AC17" s="40"/>
      <c r="AD17" s="40"/>
      <c r="AE17" s="40"/>
      <c r="AF17" s="40"/>
      <c r="AG17" s="40"/>
      <c r="AH17" s="40"/>
      <c r="AI17" s="95"/>
    </row>
    <row r="18" spans="3:35" ht="12.75" x14ac:dyDescent="0.2">
      <c r="C18" s="330" t="str">
        <f>IF(Budget!C18="","", Budget!C18)</f>
        <v>NAME 6</v>
      </c>
      <c r="D18" s="329" t="str">
        <f>IF(Budget!D18="","", Budget!D18)</f>
        <v>NAME 6</v>
      </c>
      <c r="E18" s="331"/>
      <c r="F18" s="332">
        <f>Budget!F18</f>
        <v>0</v>
      </c>
      <c r="G18" s="124">
        <f t="shared" si="1"/>
        <v>0</v>
      </c>
      <c r="H18" s="125">
        <f t="shared" si="2"/>
        <v>0</v>
      </c>
      <c r="J18" s="43"/>
      <c r="K18" s="125">
        <f t="shared" si="3"/>
        <v>0</v>
      </c>
      <c r="L18" s="126"/>
      <c r="M18" s="43"/>
      <c r="N18" s="125">
        <f t="shared" si="4"/>
        <v>0</v>
      </c>
      <c r="O18" s="95"/>
      <c r="P18" s="43"/>
      <c r="Q18" s="125">
        <f>ROUND(P18*$F18,0)</f>
        <v>0</v>
      </c>
      <c r="R18" s="95"/>
      <c r="S18" s="43"/>
      <c r="T18" s="125">
        <f t="shared" si="6"/>
        <v>0</v>
      </c>
      <c r="U18" s="95"/>
      <c r="V18" s="43"/>
      <c r="W18" s="125">
        <f t="shared" si="7"/>
        <v>0</v>
      </c>
      <c r="X18" s="95"/>
      <c r="Y18" s="40"/>
      <c r="Z18" s="40"/>
      <c r="AA18" s="40"/>
      <c r="AB18" s="40"/>
      <c r="AC18" s="40"/>
      <c r="AD18" s="40"/>
      <c r="AE18" s="40"/>
      <c r="AF18" s="40"/>
      <c r="AG18" s="40"/>
      <c r="AH18" s="40"/>
      <c r="AI18" s="95"/>
    </row>
    <row r="19" spans="3:35" ht="12.75" x14ac:dyDescent="0.2">
      <c r="C19" s="330" t="str">
        <f>IF(Budget!C19="","", Budget!C19)</f>
        <v>NAME 7</v>
      </c>
      <c r="D19" s="329" t="str">
        <f>IF(Budget!D19="","", Budget!D19)</f>
        <v>NAME 7</v>
      </c>
      <c r="E19" s="331"/>
      <c r="F19" s="332">
        <f>Budget!F19</f>
        <v>0</v>
      </c>
      <c r="G19" s="124">
        <f t="shared" si="1"/>
        <v>0</v>
      </c>
      <c r="H19" s="125">
        <f t="shared" si="2"/>
        <v>0</v>
      </c>
      <c r="J19" s="43"/>
      <c r="K19" s="125">
        <f t="shared" si="3"/>
        <v>0</v>
      </c>
      <c r="L19" s="126"/>
      <c r="M19" s="43"/>
      <c r="N19" s="125">
        <f t="shared" si="4"/>
        <v>0</v>
      </c>
      <c r="O19" s="95"/>
      <c r="P19" s="43"/>
      <c r="Q19" s="125">
        <f t="shared" si="5"/>
        <v>0</v>
      </c>
      <c r="R19" s="95"/>
      <c r="S19" s="43"/>
      <c r="T19" s="125">
        <f t="shared" si="6"/>
        <v>0</v>
      </c>
      <c r="U19" s="95"/>
      <c r="V19" s="43"/>
      <c r="W19" s="125">
        <f t="shared" si="7"/>
        <v>0</v>
      </c>
      <c r="X19" s="95"/>
      <c r="Y19" s="40"/>
      <c r="Z19" s="40"/>
      <c r="AA19" s="40"/>
      <c r="AB19" s="40"/>
      <c r="AC19" s="40"/>
      <c r="AD19" s="40"/>
      <c r="AE19" s="40"/>
      <c r="AF19" s="40"/>
      <c r="AG19" s="40"/>
      <c r="AH19" s="40"/>
      <c r="AI19" s="95"/>
    </row>
    <row r="20" spans="3:35" ht="12.75" x14ac:dyDescent="0.2">
      <c r="C20" s="330" t="str">
        <f>IF(Budget!C20="","", Budget!C20)</f>
        <v>NAME 8</v>
      </c>
      <c r="D20" s="329" t="str">
        <f>IF(Budget!D20="","", Budget!D20)</f>
        <v>NAME 8</v>
      </c>
      <c r="E20" s="331"/>
      <c r="F20" s="332">
        <f>Budget!F20</f>
        <v>0</v>
      </c>
      <c r="G20" s="124">
        <f t="shared" si="1"/>
        <v>0</v>
      </c>
      <c r="H20" s="125">
        <f t="shared" si="2"/>
        <v>0</v>
      </c>
      <c r="J20" s="43"/>
      <c r="K20" s="125">
        <f t="shared" si="3"/>
        <v>0</v>
      </c>
      <c r="L20" s="126"/>
      <c r="M20" s="43"/>
      <c r="N20" s="125">
        <f t="shared" si="4"/>
        <v>0</v>
      </c>
      <c r="O20" s="95"/>
      <c r="P20" s="43"/>
      <c r="Q20" s="125">
        <f t="shared" si="5"/>
        <v>0</v>
      </c>
      <c r="R20" s="95"/>
      <c r="S20" s="43"/>
      <c r="T20" s="125">
        <f t="shared" si="6"/>
        <v>0</v>
      </c>
      <c r="U20" s="95"/>
      <c r="V20" s="43"/>
      <c r="W20" s="125">
        <f t="shared" si="7"/>
        <v>0</v>
      </c>
      <c r="X20" s="95"/>
      <c r="Y20" s="40"/>
      <c r="Z20" s="40"/>
      <c r="AA20" s="40"/>
      <c r="AB20" s="40"/>
      <c r="AC20" s="40"/>
      <c r="AD20" s="40"/>
      <c r="AE20" s="40"/>
      <c r="AF20" s="40"/>
      <c r="AG20" s="40"/>
      <c r="AH20" s="40"/>
      <c r="AI20" s="95"/>
    </row>
    <row r="21" spans="3:35" ht="12.75" x14ac:dyDescent="0.2">
      <c r="C21" s="330" t="str">
        <f>IF(Budget!C21="","", Budget!C21)</f>
        <v>NAME 9</v>
      </c>
      <c r="D21" s="329" t="str">
        <f>IF(Budget!D21="","", Budget!D21)</f>
        <v>NAME 9</v>
      </c>
      <c r="E21" s="331"/>
      <c r="F21" s="332">
        <f>Budget!F21</f>
        <v>0</v>
      </c>
      <c r="G21" s="124">
        <f t="shared" si="1"/>
        <v>0</v>
      </c>
      <c r="H21" s="125">
        <f t="shared" si="2"/>
        <v>0</v>
      </c>
      <c r="J21" s="43"/>
      <c r="K21" s="125">
        <f t="shared" si="3"/>
        <v>0</v>
      </c>
      <c r="L21" s="126"/>
      <c r="M21" s="43"/>
      <c r="N21" s="125">
        <f t="shared" si="4"/>
        <v>0</v>
      </c>
      <c r="O21" s="95"/>
      <c r="P21" s="43"/>
      <c r="Q21" s="125">
        <f t="shared" si="5"/>
        <v>0</v>
      </c>
      <c r="R21" s="95"/>
      <c r="S21" s="43"/>
      <c r="T21" s="125">
        <f t="shared" si="6"/>
        <v>0</v>
      </c>
      <c r="U21" s="95"/>
      <c r="V21" s="43"/>
      <c r="W21" s="125">
        <f t="shared" si="7"/>
        <v>0</v>
      </c>
      <c r="X21" s="95"/>
      <c r="Y21" s="40"/>
      <c r="Z21" s="40"/>
      <c r="AA21" s="40"/>
      <c r="AB21" s="40"/>
      <c r="AC21" s="40"/>
      <c r="AD21" s="40"/>
      <c r="AE21" s="40"/>
      <c r="AF21" s="40"/>
      <c r="AG21" s="40"/>
      <c r="AH21" s="40"/>
      <c r="AI21" s="95"/>
    </row>
    <row r="22" spans="3:35" ht="12.75" x14ac:dyDescent="0.2">
      <c r="C22" s="330" t="str">
        <f>IF(Budget!C22="","", Budget!C22)</f>
        <v>NAME 10</v>
      </c>
      <c r="D22" s="329" t="str">
        <f>IF(Budget!D22="","", Budget!D22)</f>
        <v>NAME 10</v>
      </c>
      <c r="E22" s="331"/>
      <c r="F22" s="332">
        <f>Budget!F22</f>
        <v>0</v>
      </c>
      <c r="G22" s="124">
        <f t="shared" si="1"/>
        <v>0</v>
      </c>
      <c r="H22" s="125">
        <f t="shared" si="2"/>
        <v>0</v>
      </c>
      <c r="J22" s="43"/>
      <c r="K22" s="125">
        <f t="shared" si="3"/>
        <v>0</v>
      </c>
      <c r="L22" s="126"/>
      <c r="M22" s="43"/>
      <c r="N22" s="125">
        <f t="shared" si="4"/>
        <v>0</v>
      </c>
      <c r="O22" s="95"/>
      <c r="P22" s="43"/>
      <c r="Q22" s="125">
        <f t="shared" si="5"/>
        <v>0</v>
      </c>
      <c r="R22" s="95"/>
      <c r="S22" s="43"/>
      <c r="T22" s="125">
        <f t="shared" si="6"/>
        <v>0</v>
      </c>
      <c r="U22" s="95"/>
      <c r="V22" s="43"/>
      <c r="W22" s="125">
        <f t="shared" si="7"/>
        <v>0</v>
      </c>
      <c r="X22" s="95"/>
      <c r="Y22" s="40"/>
      <c r="Z22" s="40"/>
      <c r="AA22" s="40"/>
      <c r="AB22" s="40"/>
      <c r="AC22" s="40"/>
      <c r="AD22" s="40"/>
      <c r="AE22" s="40"/>
      <c r="AF22" s="40"/>
      <c r="AG22" s="40"/>
      <c r="AH22" s="40"/>
      <c r="AI22" s="95"/>
    </row>
    <row r="23" spans="3:35" ht="12.75" x14ac:dyDescent="0.2">
      <c r="C23" s="330" t="str">
        <f>IF(Budget!C23="","", Budget!C23)</f>
        <v>NAME 11</v>
      </c>
      <c r="D23" s="329" t="str">
        <f>IF(Budget!D23="","", Budget!D23)</f>
        <v>NAME 11</v>
      </c>
      <c r="E23" s="331"/>
      <c r="F23" s="332">
        <f>Budget!F23</f>
        <v>0</v>
      </c>
      <c r="G23" s="124">
        <f t="shared" si="1"/>
        <v>0</v>
      </c>
      <c r="H23" s="125">
        <f t="shared" si="2"/>
        <v>0</v>
      </c>
      <c r="J23" s="43"/>
      <c r="K23" s="125">
        <f t="shared" si="3"/>
        <v>0</v>
      </c>
      <c r="L23" s="126"/>
      <c r="M23" s="43"/>
      <c r="N23" s="125">
        <f t="shared" si="4"/>
        <v>0</v>
      </c>
      <c r="O23" s="95"/>
      <c r="P23" s="43"/>
      <c r="Q23" s="125">
        <f t="shared" si="5"/>
        <v>0</v>
      </c>
      <c r="R23" s="95"/>
      <c r="S23" s="43"/>
      <c r="T23" s="125">
        <f t="shared" si="6"/>
        <v>0</v>
      </c>
      <c r="U23" s="95"/>
      <c r="V23" s="43"/>
      <c r="W23" s="125">
        <f t="shared" si="7"/>
        <v>0</v>
      </c>
      <c r="X23" s="95"/>
      <c r="Y23" s="41"/>
      <c r="Z23" s="41"/>
      <c r="AA23" s="41"/>
      <c r="AB23" s="41"/>
      <c r="AC23" s="41"/>
      <c r="AD23" s="41"/>
      <c r="AE23" s="41"/>
      <c r="AF23" s="41"/>
      <c r="AG23" s="41"/>
      <c r="AH23" s="41"/>
    </row>
    <row r="24" spans="3:35" ht="12.75" x14ac:dyDescent="0.2">
      <c r="C24" s="330" t="str">
        <f>IF(Budget!C24="","", Budget!C24)</f>
        <v>NAME 12</v>
      </c>
      <c r="D24" s="329" t="str">
        <f>IF(Budget!D24="","", Budget!D24)</f>
        <v>NAME 12</v>
      </c>
      <c r="E24" s="331"/>
      <c r="F24" s="332">
        <f>Budget!F24</f>
        <v>0</v>
      </c>
      <c r="G24" s="124">
        <f t="shared" si="1"/>
        <v>0</v>
      </c>
      <c r="H24" s="125">
        <f t="shared" si="2"/>
        <v>0</v>
      </c>
      <c r="J24" s="43"/>
      <c r="K24" s="125">
        <f t="shared" si="3"/>
        <v>0</v>
      </c>
      <c r="L24" s="126"/>
      <c r="M24" s="43"/>
      <c r="N24" s="125">
        <f t="shared" si="4"/>
        <v>0</v>
      </c>
      <c r="O24" s="95"/>
      <c r="P24" s="43"/>
      <c r="Q24" s="125">
        <f t="shared" si="5"/>
        <v>0</v>
      </c>
      <c r="R24" s="95"/>
      <c r="S24" s="43"/>
      <c r="T24" s="125">
        <f t="shared" si="6"/>
        <v>0</v>
      </c>
      <c r="U24" s="95"/>
      <c r="V24" s="43"/>
      <c r="W24" s="125">
        <f t="shared" si="7"/>
        <v>0</v>
      </c>
      <c r="X24" s="95"/>
      <c r="Y24" s="41"/>
      <c r="Z24" s="41"/>
      <c r="AA24" s="41"/>
      <c r="AB24" s="41"/>
      <c r="AC24" s="41"/>
      <c r="AD24" s="41"/>
      <c r="AE24" s="41"/>
      <c r="AF24" s="41"/>
      <c r="AG24" s="41"/>
      <c r="AH24" s="41"/>
    </row>
    <row r="25" spans="3:35" ht="12.75" x14ac:dyDescent="0.2">
      <c r="C25" s="330" t="str">
        <f>IF(Budget!C25="","", Budget!C25)</f>
        <v>NAME 13</v>
      </c>
      <c r="D25" s="329" t="str">
        <f>IF(Budget!D25="","", Budget!D25)</f>
        <v>NAME 13</v>
      </c>
      <c r="E25" s="331"/>
      <c r="F25" s="332">
        <f>Budget!F25</f>
        <v>0</v>
      </c>
      <c r="G25" s="124">
        <f t="shared" si="1"/>
        <v>0</v>
      </c>
      <c r="H25" s="125">
        <f t="shared" si="2"/>
        <v>0</v>
      </c>
      <c r="J25" s="43"/>
      <c r="K25" s="125">
        <f t="shared" si="3"/>
        <v>0</v>
      </c>
      <c r="L25" s="126"/>
      <c r="M25" s="43"/>
      <c r="N25" s="125">
        <f t="shared" si="4"/>
        <v>0</v>
      </c>
      <c r="O25" s="95"/>
      <c r="P25" s="43"/>
      <c r="Q25" s="125">
        <f t="shared" si="5"/>
        <v>0</v>
      </c>
      <c r="R25" s="95"/>
      <c r="S25" s="43"/>
      <c r="T25" s="125">
        <f t="shared" si="6"/>
        <v>0</v>
      </c>
      <c r="U25" s="95"/>
      <c r="V25" s="43"/>
      <c r="W25" s="125">
        <f t="shared" si="7"/>
        <v>0</v>
      </c>
      <c r="X25" s="95"/>
      <c r="Y25" s="41"/>
      <c r="Z25" s="41"/>
      <c r="AA25" s="41"/>
      <c r="AB25" s="41"/>
      <c r="AC25" s="41"/>
      <c r="AD25" s="41"/>
      <c r="AE25" s="41"/>
      <c r="AF25" s="41"/>
      <c r="AG25" s="41"/>
      <c r="AH25" s="41"/>
      <c r="AI25" s="95"/>
    </row>
    <row r="26" spans="3:35" ht="12.75" x14ac:dyDescent="0.2">
      <c r="C26" s="330" t="str">
        <f>IF(Budget!C26="","", Budget!C26)</f>
        <v>NAME 14</v>
      </c>
      <c r="D26" s="329" t="str">
        <f>IF(Budget!D26="","", Budget!D26)</f>
        <v>NAME 14</v>
      </c>
      <c r="E26" s="331"/>
      <c r="F26" s="332">
        <f>Budget!F26</f>
        <v>0</v>
      </c>
      <c r="G26" s="124">
        <f t="shared" ref="G26:G37" si="8">J26+M26+P26+S26+V26</f>
        <v>0</v>
      </c>
      <c r="H26" s="125">
        <f t="shared" ref="H26:H37" si="9">K26+N26+Q26+T26+W26</f>
        <v>0</v>
      </c>
      <c r="J26" s="43"/>
      <c r="K26" s="125">
        <f>ROUND(J26*$F26,0)</f>
        <v>0</v>
      </c>
      <c r="L26" s="126"/>
      <c r="M26" s="43"/>
      <c r="N26" s="125">
        <f t="shared" si="4"/>
        <v>0</v>
      </c>
      <c r="O26" s="95"/>
      <c r="P26" s="43"/>
      <c r="Q26" s="125">
        <f t="shared" si="5"/>
        <v>0</v>
      </c>
      <c r="R26" s="95"/>
      <c r="S26" s="43"/>
      <c r="T26" s="125">
        <f t="shared" si="6"/>
        <v>0</v>
      </c>
      <c r="U26" s="95"/>
      <c r="V26" s="43"/>
      <c r="W26" s="125">
        <f t="shared" si="7"/>
        <v>0</v>
      </c>
      <c r="X26" s="95"/>
      <c r="Y26" s="41"/>
      <c r="Z26" s="41"/>
      <c r="AA26" s="41"/>
      <c r="AB26" s="41"/>
      <c r="AC26" s="41"/>
      <c r="AD26" s="41"/>
      <c r="AE26" s="41"/>
      <c r="AF26" s="41"/>
      <c r="AG26" s="41"/>
      <c r="AH26" s="41"/>
      <c r="AI26" s="95"/>
    </row>
    <row r="27" spans="3:35" ht="12.75" x14ac:dyDescent="0.2">
      <c r="C27" s="330" t="str">
        <f>IF(Budget!C27="","", Budget!C27)</f>
        <v>NAME 15</v>
      </c>
      <c r="D27" s="329" t="str">
        <f>IF(Budget!D27="","", Budget!D27)</f>
        <v>NAME 15</v>
      </c>
      <c r="E27" s="331"/>
      <c r="F27" s="332">
        <f>Budget!F27</f>
        <v>0</v>
      </c>
      <c r="G27" s="124">
        <f t="shared" si="8"/>
        <v>0</v>
      </c>
      <c r="H27" s="125">
        <f t="shared" si="9"/>
        <v>0</v>
      </c>
      <c r="J27" s="43"/>
      <c r="K27" s="125">
        <f t="shared" ref="K27:K37" si="10">ROUND(J27*$F27,0)</f>
        <v>0</v>
      </c>
      <c r="L27" s="126"/>
      <c r="M27" s="43"/>
      <c r="N27" s="125">
        <f t="shared" si="4"/>
        <v>0</v>
      </c>
      <c r="O27" s="95"/>
      <c r="P27" s="43"/>
      <c r="Q27" s="125">
        <f t="shared" si="5"/>
        <v>0</v>
      </c>
      <c r="R27" s="95"/>
      <c r="S27" s="43"/>
      <c r="T27" s="125">
        <f t="shared" si="6"/>
        <v>0</v>
      </c>
      <c r="U27" s="95"/>
      <c r="V27" s="43"/>
      <c r="W27" s="125">
        <f t="shared" si="7"/>
        <v>0</v>
      </c>
      <c r="X27" s="95"/>
      <c r="Y27" s="41"/>
      <c r="Z27" s="41"/>
      <c r="AA27" s="41"/>
      <c r="AB27" s="41"/>
      <c r="AC27" s="41"/>
      <c r="AD27" s="41"/>
      <c r="AE27" s="41"/>
      <c r="AF27" s="41"/>
      <c r="AG27" s="41"/>
      <c r="AH27" s="41"/>
      <c r="AI27" s="95"/>
    </row>
    <row r="28" spans="3:35" ht="12.75" x14ac:dyDescent="0.2">
      <c r="C28" s="330" t="str">
        <f>IF(Budget!C28="","", Budget!C28)</f>
        <v>NAME 16</v>
      </c>
      <c r="D28" s="329" t="str">
        <f>IF(Budget!D28="","", Budget!D28)</f>
        <v>NAME 16</v>
      </c>
      <c r="E28" s="331"/>
      <c r="F28" s="332">
        <f>Budget!F28</f>
        <v>0</v>
      </c>
      <c r="G28" s="124">
        <f t="shared" si="8"/>
        <v>0</v>
      </c>
      <c r="H28" s="125">
        <f t="shared" si="9"/>
        <v>0</v>
      </c>
      <c r="J28" s="43"/>
      <c r="K28" s="125">
        <f t="shared" si="10"/>
        <v>0</v>
      </c>
      <c r="L28" s="126"/>
      <c r="M28" s="43"/>
      <c r="N28" s="125">
        <f t="shared" si="4"/>
        <v>0</v>
      </c>
      <c r="O28" s="95"/>
      <c r="P28" s="43"/>
      <c r="Q28" s="125">
        <f t="shared" si="5"/>
        <v>0</v>
      </c>
      <c r="R28" s="95"/>
      <c r="S28" s="43"/>
      <c r="T28" s="125">
        <f t="shared" si="6"/>
        <v>0</v>
      </c>
      <c r="U28" s="95"/>
      <c r="V28" s="43"/>
      <c r="W28" s="125">
        <f t="shared" si="7"/>
        <v>0</v>
      </c>
      <c r="X28" s="95"/>
      <c r="Y28" s="41"/>
      <c r="Z28" s="41"/>
      <c r="AA28" s="41"/>
      <c r="AB28" s="41"/>
      <c r="AC28" s="41"/>
      <c r="AD28" s="41"/>
      <c r="AE28" s="41"/>
      <c r="AF28" s="41"/>
      <c r="AG28" s="41"/>
      <c r="AH28" s="41"/>
      <c r="AI28" s="95"/>
    </row>
    <row r="29" spans="3:35" ht="12.75" x14ac:dyDescent="0.2">
      <c r="C29" s="330" t="str">
        <f>IF(Budget!C29="","", Budget!C29)</f>
        <v>NAME 17</v>
      </c>
      <c r="D29" s="329" t="str">
        <f>IF(Budget!D29="","", Budget!D29)</f>
        <v>NAME 17</v>
      </c>
      <c r="E29" s="331"/>
      <c r="F29" s="332">
        <f>Budget!F29</f>
        <v>0</v>
      </c>
      <c r="G29" s="124">
        <f t="shared" si="8"/>
        <v>0</v>
      </c>
      <c r="H29" s="125">
        <f t="shared" si="9"/>
        <v>0</v>
      </c>
      <c r="J29" s="43"/>
      <c r="K29" s="125">
        <f t="shared" si="10"/>
        <v>0</v>
      </c>
      <c r="L29" s="126"/>
      <c r="M29" s="43"/>
      <c r="N29" s="125">
        <f t="shared" si="4"/>
        <v>0</v>
      </c>
      <c r="O29" s="95"/>
      <c r="P29" s="43"/>
      <c r="Q29" s="125">
        <f t="shared" si="5"/>
        <v>0</v>
      </c>
      <c r="R29" s="95"/>
      <c r="S29" s="43"/>
      <c r="T29" s="125">
        <f t="shared" si="6"/>
        <v>0</v>
      </c>
      <c r="U29" s="95"/>
      <c r="V29" s="43"/>
      <c r="W29" s="125">
        <f t="shared" si="7"/>
        <v>0</v>
      </c>
      <c r="X29" s="95"/>
      <c r="Y29" s="41"/>
      <c r="Z29" s="41"/>
      <c r="AA29" s="41"/>
      <c r="AB29" s="41"/>
      <c r="AC29" s="41"/>
      <c r="AD29" s="41"/>
      <c r="AE29" s="41"/>
      <c r="AF29" s="41"/>
      <c r="AG29" s="41"/>
      <c r="AH29" s="41"/>
      <c r="AI29" s="95"/>
    </row>
    <row r="30" spans="3:35" ht="12.75" x14ac:dyDescent="0.2">
      <c r="C30" s="330" t="str">
        <f>IF(Budget!C30="","", Budget!C30)</f>
        <v>NAME 18</v>
      </c>
      <c r="D30" s="329" t="str">
        <f>IF(Budget!D30="","", Budget!D30)</f>
        <v>NAME 18</v>
      </c>
      <c r="E30" s="331"/>
      <c r="F30" s="332">
        <f>Budget!F30</f>
        <v>0</v>
      </c>
      <c r="G30" s="124">
        <f t="shared" si="8"/>
        <v>0</v>
      </c>
      <c r="H30" s="125">
        <f t="shared" si="9"/>
        <v>0</v>
      </c>
      <c r="J30" s="43"/>
      <c r="K30" s="125">
        <f t="shared" si="10"/>
        <v>0</v>
      </c>
      <c r="L30" s="126"/>
      <c r="M30" s="43"/>
      <c r="N30" s="125">
        <f t="shared" si="4"/>
        <v>0</v>
      </c>
      <c r="O30" s="95"/>
      <c r="P30" s="43"/>
      <c r="Q30" s="125">
        <f t="shared" si="5"/>
        <v>0</v>
      </c>
      <c r="R30" s="95"/>
      <c r="S30" s="43"/>
      <c r="T30" s="125">
        <f t="shared" si="6"/>
        <v>0</v>
      </c>
      <c r="U30" s="95"/>
      <c r="V30" s="43"/>
      <c r="W30" s="125">
        <f t="shared" si="7"/>
        <v>0</v>
      </c>
      <c r="X30" s="95"/>
      <c r="Y30" s="41"/>
      <c r="Z30" s="41"/>
      <c r="AA30" s="41"/>
      <c r="AB30" s="41"/>
      <c r="AC30" s="41"/>
      <c r="AD30" s="41"/>
      <c r="AE30" s="41"/>
      <c r="AF30" s="41"/>
      <c r="AG30" s="41"/>
      <c r="AH30" s="41"/>
      <c r="AI30" s="95"/>
    </row>
    <row r="31" spans="3:35" ht="12.75" x14ac:dyDescent="0.2">
      <c r="C31" s="330" t="str">
        <f>IF(Budget!C31="","", Budget!C31)</f>
        <v>NAME 19</v>
      </c>
      <c r="D31" s="329" t="str">
        <f>IF(Budget!D31="","", Budget!D31)</f>
        <v>NAME 19</v>
      </c>
      <c r="E31" s="331"/>
      <c r="F31" s="332">
        <f>Budget!F31</f>
        <v>0</v>
      </c>
      <c r="G31" s="124">
        <f t="shared" si="8"/>
        <v>0</v>
      </c>
      <c r="H31" s="125">
        <f t="shared" si="9"/>
        <v>0</v>
      </c>
      <c r="J31" s="43"/>
      <c r="K31" s="125">
        <f t="shared" si="10"/>
        <v>0</v>
      </c>
      <c r="L31" s="126"/>
      <c r="M31" s="43"/>
      <c r="N31" s="125">
        <f t="shared" si="4"/>
        <v>0</v>
      </c>
      <c r="O31" s="95"/>
      <c r="P31" s="43"/>
      <c r="Q31" s="125">
        <f>ROUND(P31*$F31,0)</f>
        <v>0</v>
      </c>
      <c r="R31" s="95"/>
      <c r="S31" s="43"/>
      <c r="T31" s="125">
        <f t="shared" si="6"/>
        <v>0</v>
      </c>
      <c r="U31" s="95"/>
      <c r="V31" s="43"/>
      <c r="W31" s="125">
        <f t="shared" si="7"/>
        <v>0</v>
      </c>
      <c r="X31" s="95"/>
      <c r="Y31" s="41"/>
      <c r="Z31" s="41"/>
      <c r="AA31" s="41"/>
      <c r="AB31" s="41"/>
      <c r="AC31" s="41"/>
      <c r="AD31" s="41"/>
      <c r="AE31" s="41"/>
      <c r="AF31" s="41"/>
      <c r="AG31" s="41"/>
      <c r="AH31" s="41"/>
      <c r="AI31" s="95"/>
    </row>
    <row r="32" spans="3:35" ht="12.75" x14ac:dyDescent="0.2">
      <c r="C32" s="330" t="str">
        <f>IF(Budget!C32="","", Budget!C32)</f>
        <v>NAME 20</v>
      </c>
      <c r="D32" s="329" t="str">
        <f>IF(Budget!D32="","", Budget!D32)</f>
        <v>NAME 20</v>
      </c>
      <c r="E32" s="331"/>
      <c r="F32" s="332">
        <f>Budget!F32</f>
        <v>0</v>
      </c>
      <c r="G32" s="124">
        <f>J32+M32+P32+S32+V32</f>
        <v>0</v>
      </c>
      <c r="H32" s="125">
        <f>K32+N32+Q32+T32+W32</f>
        <v>0</v>
      </c>
      <c r="J32" s="43"/>
      <c r="K32" s="125">
        <f t="shared" si="10"/>
        <v>0</v>
      </c>
      <c r="L32" s="126"/>
      <c r="M32" s="43"/>
      <c r="N32" s="125">
        <f t="shared" si="4"/>
        <v>0</v>
      </c>
      <c r="O32" s="95"/>
      <c r="P32" s="43"/>
      <c r="Q32" s="125">
        <f t="shared" si="5"/>
        <v>0</v>
      </c>
      <c r="R32" s="95"/>
      <c r="S32" s="43"/>
      <c r="T32" s="125">
        <f t="shared" si="6"/>
        <v>0</v>
      </c>
      <c r="U32" s="95"/>
      <c r="V32" s="43"/>
      <c r="W32" s="125">
        <f t="shared" si="7"/>
        <v>0</v>
      </c>
      <c r="X32" s="95"/>
      <c r="Y32" s="41"/>
      <c r="Z32" s="41"/>
      <c r="AA32" s="41"/>
      <c r="AB32" s="41"/>
      <c r="AC32" s="41"/>
      <c r="AD32" s="41"/>
      <c r="AE32" s="41"/>
      <c r="AF32" s="41"/>
      <c r="AG32" s="41"/>
      <c r="AH32" s="41"/>
      <c r="AI32" s="95"/>
    </row>
    <row r="33" spans="1:36" ht="12.75" x14ac:dyDescent="0.2">
      <c r="C33" s="330" t="str">
        <f>IF(Budget!C33="","", Budget!C33)</f>
        <v>NAME 21</v>
      </c>
      <c r="D33" s="329" t="str">
        <f>IF(Budget!D33="","", Budget!D33)</f>
        <v>NAME 21</v>
      </c>
      <c r="E33" s="331"/>
      <c r="F33" s="332">
        <f>Budget!F33</f>
        <v>0</v>
      </c>
      <c r="G33" s="124">
        <f t="shared" si="8"/>
        <v>0</v>
      </c>
      <c r="H33" s="125">
        <f t="shared" si="9"/>
        <v>0</v>
      </c>
      <c r="J33" s="43"/>
      <c r="K33" s="125">
        <f t="shared" si="10"/>
        <v>0</v>
      </c>
      <c r="L33" s="126"/>
      <c r="M33" s="43"/>
      <c r="N33" s="125">
        <f t="shared" si="4"/>
        <v>0</v>
      </c>
      <c r="O33" s="95"/>
      <c r="P33" s="43"/>
      <c r="Q33" s="125">
        <f t="shared" si="5"/>
        <v>0</v>
      </c>
      <c r="R33" s="95"/>
      <c r="S33" s="43"/>
      <c r="T33" s="125">
        <f t="shared" si="6"/>
        <v>0</v>
      </c>
      <c r="U33" s="95"/>
      <c r="V33" s="43"/>
      <c r="W33" s="125">
        <f t="shared" si="7"/>
        <v>0</v>
      </c>
      <c r="X33" s="95"/>
      <c r="Y33" s="41"/>
      <c r="Z33" s="41"/>
      <c r="AA33" s="41"/>
      <c r="AB33" s="41"/>
      <c r="AC33" s="41"/>
      <c r="AD33" s="41"/>
      <c r="AE33" s="41"/>
      <c r="AF33" s="41"/>
      <c r="AG33" s="41"/>
      <c r="AH33" s="41"/>
      <c r="AI33" s="95"/>
    </row>
    <row r="34" spans="1:36" ht="12.75" x14ac:dyDescent="0.2">
      <c r="C34" s="330" t="str">
        <f>IF(Budget!C34="","", Budget!C34)</f>
        <v>NAME 22</v>
      </c>
      <c r="D34" s="329" t="str">
        <f>IF(Budget!D34="","", Budget!D34)</f>
        <v>NAME 22</v>
      </c>
      <c r="E34" s="331"/>
      <c r="F34" s="332">
        <f>Budget!F34</f>
        <v>0</v>
      </c>
      <c r="G34" s="124">
        <f t="shared" si="8"/>
        <v>0</v>
      </c>
      <c r="H34" s="125">
        <f t="shared" si="9"/>
        <v>0</v>
      </c>
      <c r="J34" s="43"/>
      <c r="K34" s="125">
        <f t="shared" si="10"/>
        <v>0</v>
      </c>
      <c r="L34" s="126"/>
      <c r="M34" s="43"/>
      <c r="N34" s="125">
        <f t="shared" si="4"/>
        <v>0</v>
      </c>
      <c r="O34" s="95"/>
      <c r="P34" s="43"/>
      <c r="Q34" s="125">
        <f t="shared" si="5"/>
        <v>0</v>
      </c>
      <c r="R34" s="95"/>
      <c r="S34" s="43"/>
      <c r="T34" s="125">
        <f t="shared" si="6"/>
        <v>0</v>
      </c>
      <c r="U34" s="95"/>
      <c r="V34" s="43"/>
      <c r="W34" s="125">
        <f t="shared" si="7"/>
        <v>0</v>
      </c>
      <c r="X34" s="95"/>
      <c r="Y34" s="41"/>
      <c r="Z34" s="41"/>
      <c r="AA34" s="41"/>
      <c r="AB34" s="41"/>
      <c r="AC34" s="41"/>
      <c r="AD34" s="41"/>
      <c r="AE34" s="41"/>
      <c r="AF34" s="41"/>
      <c r="AG34" s="41"/>
      <c r="AH34" s="41"/>
      <c r="AI34" s="95"/>
    </row>
    <row r="35" spans="1:36" ht="12.75" x14ac:dyDescent="0.2">
      <c r="C35" s="330" t="str">
        <f>IF(Budget!C35="","", Budget!C35)</f>
        <v>NAME 23</v>
      </c>
      <c r="D35" s="329" t="str">
        <f>IF(Budget!D35="","", Budget!D35)</f>
        <v>NAME 23</v>
      </c>
      <c r="E35" s="331"/>
      <c r="F35" s="332">
        <f>Budget!F35</f>
        <v>0</v>
      </c>
      <c r="G35" s="124">
        <f t="shared" si="8"/>
        <v>0</v>
      </c>
      <c r="H35" s="125">
        <f t="shared" si="9"/>
        <v>0</v>
      </c>
      <c r="J35" s="43"/>
      <c r="K35" s="125">
        <f t="shared" si="10"/>
        <v>0</v>
      </c>
      <c r="L35" s="126"/>
      <c r="M35" s="43"/>
      <c r="N35" s="125">
        <f t="shared" si="4"/>
        <v>0</v>
      </c>
      <c r="O35" s="95"/>
      <c r="P35" s="43"/>
      <c r="Q35" s="125">
        <f t="shared" si="5"/>
        <v>0</v>
      </c>
      <c r="R35" s="95"/>
      <c r="S35" s="43"/>
      <c r="T35" s="125">
        <f t="shared" si="6"/>
        <v>0</v>
      </c>
      <c r="U35" s="95"/>
      <c r="V35" s="43"/>
      <c r="W35" s="125">
        <f t="shared" si="7"/>
        <v>0</v>
      </c>
      <c r="X35" s="95"/>
      <c r="Y35" s="41"/>
      <c r="Z35" s="41"/>
      <c r="AA35" s="41"/>
      <c r="AB35" s="41"/>
      <c r="AC35" s="41"/>
      <c r="AD35" s="41"/>
      <c r="AE35" s="41"/>
      <c r="AF35" s="41"/>
      <c r="AG35" s="41"/>
      <c r="AH35" s="41"/>
      <c r="AI35" s="95"/>
    </row>
    <row r="36" spans="1:36" ht="12.75" x14ac:dyDescent="0.2">
      <c r="C36" s="330" t="str">
        <f>IF(Budget!C36="","", Budget!C36)</f>
        <v>NAME 24</v>
      </c>
      <c r="D36" s="329" t="str">
        <f>IF(Budget!D36="","", Budget!D36)</f>
        <v>NAME 24</v>
      </c>
      <c r="E36" s="331"/>
      <c r="F36" s="332">
        <f>Budget!F36</f>
        <v>0</v>
      </c>
      <c r="G36" s="124">
        <f t="shared" si="8"/>
        <v>0</v>
      </c>
      <c r="H36" s="125">
        <f t="shared" si="9"/>
        <v>0</v>
      </c>
      <c r="J36" s="43"/>
      <c r="K36" s="125">
        <f t="shared" si="10"/>
        <v>0</v>
      </c>
      <c r="L36" s="126"/>
      <c r="M36" s="43"/>
      <c r="N36" s="125">
        <f t="shared" si="4"/>
        <v>0</v>
      </c>
      <c r="O36" s="95"/>
      <c r="P36" s="43"/>
      <c r="Q36" s="125">
        <f t="shared" si="5"/>
        <v>0</v>
      </c>
      <c r="R36" s="95"/>
      <c r="S36" s="43"/>
      <c r="T36" s="125">
        <f t="shared" si="6"/>
        <v>0</v>
      </c>
      <c r="U36" s="95"/>
      <c r="V36" s="43"/>
      <c r="W36" s="125">
        <f t="shared" si="7"/>
        <v>0</v>
      </c>
      <c r="X36" s="95"/>
      <c r="Y36" s="41"/>
      <c r="Z36" s="41"/>
      <c r="AA36" s="41"/>
      <c r="AB36" s="41"/>
      <c r="AC36" s="41"/>
      <c r="AD36" s="41"/>
      <c r="AE36" s="41"/>
      <c r="AF36" s="41"/>
      <c r="AG36" s="41"/>
      <c r="AH36" s="41"/>
      <c r="AI36" s="95"/>
    </row>
    <row r="37" spans="1:36" ht="12.75" x14ac:dyDescent="0.2">
      <c r="B37" s="111"/>
      <c r="C37" s="330" t="str">
        <f>IF(Budget!C37="","", Budget!C37)</f>
        <v>NAME 25</v>
      </c>
      <c r="D37" s="329" t="str">
        <f>IF(Budget!D37="","", Budget!D37)</f>
        <v>NAME 25</v>
      </c>
      <c r="E37" s="331"/>
      <c r="F37" s="332">
        <f>Budget!F37</f>
        <v>0</v>
      </c>
      <c r="G37" s="124">
        <f t="shared" si="8"/>
        <v>0</v>
      </c>
      <c r="H37" s="125">
        <f t="shared" si="9"/>
        <v>0</v>
      </c>
      <c r="J37" s="43"/>
      <c r="K37" s="125">
        <f t="shared" si="10"/>
        <v>0</v>
      </c>
      <c r="L37" s="126"/>
      <c r="M37" s="43"/>
      <c r="N37" s="125">
        <f t="shared" si="4"/>
        <v>0</v>
      </c>
      <c r="O37" s="95"/>
      <c r="P37" s="43"/>
      <c r="Q37" s="125">
        <f t="shared" si="5"/>
        <v>0</v>
      </c>
      <c r="R37" s="95"/>
      <c r="S37" s="43"/>
      <c r="T37" s="125">
        <f t="shared" si="6"/>
        <v>0</v>
      </c>
      <c r="U37" s="95"/>
      <c r="V37" s="43"/>
      <c r="W37" s="125">
        <f t="shared" si="7"/>
        <v>0</v>
      </c>
      <c r="X37" s="95"/>
      <c r="Y37" s="41"/>
      <c r="Z37" s="41"/>
      <c r="AA37" s="41"/>
      <c r="AB37" s="41"/>
      <c r="AC37" s="41"/>
      <c r="AD37" s="41"/>
      <c r="AE37" s="41"/>
      <c r="AF37" s="41"/>
      <c r="AG37" s="41"/>
      <c r="AH37" s="41"/>
      <c r="AI37" s="95"/>
    </row>
    <row r="38" spans="1:36" x14ac:dyDescent="0.15">
      <c r="B38" s="111"/>
      <c r="C38" s="127"/>
      <c r="D38" s="127"/>
      <c r="F38" s="128"/>
      <c r="G38" s="129"/>
      <c r="H38" s="130"/>
      <c r="J38" s="95"/>
      <c r="K38" s="95"/>
      <c r="L38" s="95"/>
      <c r="M38" s="95"/>
      <c r="N38" s="95"/>
      <c r="O38" s="95"/>
      <c r="P38" s="95"/>
      <c r="Q38" s="95"/>
      <c r="R38" s="95"/>
      <c r="S38" s="95"/>
      <c r="T38" s="95"/>
      <c r="U38" s="95"/>
      <c r="V38" s="95"/>
      <c r="W38" s="95"/>
      <c r="X38" s="95"/>
      <c r="Y38" s="131"/>
      <c r="Z38" s="131"/>
      <c r="AA38" s="131"/>
      <c r="AB38" s="131"/>
      <c r="AC38" s="131"/>
      <c r="AD38" s="131"/>
      <c r="AE38" s="131"/>
      <c r="AF38" s="131"/>
      <c r="AG38" s="131"/>
      <c r="AH38" s="131"/>
      <c r="AI38" s="95"/>
    </row>
    <row r="39" spans="1:36" x14ac:dyDescent="0.15">
      <c r="B39" s="132" t="s">
        <v>20</v>
      </c>
      <c r="F39" s="128"/>
      <c r="G39" s="124">
        <f>SUM(G13:G38)</f>
        <v>0</v>
      </c>
      <c r="H39" s="125">
        <f>SUM(H13:H38)</f>
        <v>0</v>
      </c>
      <c r="J39" s="124">
        <f>SUM(J13:J38)</f>
        <v>0</v>
      </c>
      <c r="K39" s="125">
        <f>SUM(K13:K38)</f>
        <v>0</v>
      </c>
      <c r="L39" s="126"/>
      <c r="M39" s="124">
        <f>SUM(M13:M38)</f>
        <v>0</v>
      </c>
      <c r="N39" s="125">
        <f>SUM(N13:N38)</f>
        <v>0</v>
      </c>
      <c r="O39" s="95"/>
      <c r="P39" s="124">
        <f>SUM(P13:P38)</f>
        <v>0</v>
      </c>
      <c r="Q39" s="125">
        <f>SUM(Q13:Q38)</f>
        <v>0</v>
      </c>
      <c r="R39" s="95"/>
      <c r="S39" s="124">
        <f>SUM(S13:S38)</f>
        <v>0</v>
      </c>
      <c r="T39" s="125">
        <f>SUM(T13:T38)</f>
        <v>0</v>
      </c>
      <c r="U39" s="95"/>
      <c r="V39" s="124">
        <f>SUM(V13:V38)</f>
        <v>0</v>
      </c>
      <c r="W39" s="125">
        <f>SUM(W13:W38)</f>
        <v>0</v>
      </c>
      <c r="X39" s="95"/>
      <c r="Y39" s="133">
        <f>SUM(Y13:Y38)</f>
        <v>0</v>
      </c>
      <c r="Z39" s="133">
        <f t="shared" ref="Z39:AH39" si="11">SUM(Z13:Z38)</f>
        <v>0</v>
      </c>
      <c r="AA39" s="133">
        <f t="shared" si="11"/>
        <v>0</v>
      </c>
      <c r="AB39" s="133">
        <f t="shared" si="11"/>
        <v>0</v>
      </c>
      <c r="AC39" s="133">
        <f t="shared" si="11"/>
        <v>0</v>
      </c>
      <c r="AD39" s="133">
        <f t="shared" si="11"/>
        <v>0</v>
      </c>
      <c r="AE39" s="133">
        <f t="shared" si="11"/>
        <v>0</v>
      </c>
      <c r="AF39" s="133">
        <f t="shared" si="11"/>
        <v>0</v>
      </c>
      <c r="AG39" s="133">
        <f t="shared" si="11"/>
        <v>0</v>
      </c>
      <c r="AH39" s="133">
        <f t="shared" si="11"/>
        <v>0</v>
      </c>
      <c r="AI39" s="134">
        <f>SUM(Y39:AH39)</f>
        <v>0</v>
      </c>
      <c r="AJ39" s="135" t="str">
        <f>IF(AI39=H39,"","Amount should be equal to amount in Total budget (column H). Please check.")</f>
        <v/>
      </c>
    </row>
    <row r="40" spans="1:36" x14ac:dyDescent="0.15">
      <c r="B40" s="132"/>
      <c r="F40" s="128"/>
      <c r="J40" s="95"/>
      <c r="K40" s="95"/>
      <c r="L40" s="95"/>
      <c r="M40" s="95"/>
      <c r="N40" s="95"/>
      <c r="O40" s="95"/>
      <c r="P40" s="95"/>
      <c r="Q40" s="95"/>
      <c r="R40" s="95"/>
      <c r="S40" s="95"/>
      <c r="T40" s="95"/>
      <c r="U40" s="95"/>
      <c r="V40" s="95"/>
      <c r="W40" s="95"/>
      <c r="X40" s="95"/>
      <c r="Y40" s="131"/>
      <c r="Z40" s="131"/>
      <c r="AA40" s="131"/>
      <c r="AB40" s="131"/>
      <c r="AC40" s="131"/>
      <c r="AD40" s="131"/>
      <c r="AE40" s="131"/>
      <c r="AF40" s="131"/>
      <c r="AG40" s="131"/>
      <c r="AH40" s="131"/>
      <c r="AI40" s="95"/>
    </row>
    <row r="41" spans="1:36" x14ac:dyDescent="0.15">
      <c r="A41" s="95" t="s">
        <v>1</v>
      </c>
      <c r="B41" s="136" t="s">
        <v>114</v>
      </c>
      <c r="C41" s="112" t="s">
        <v>17</v>
      </c>
      <c r="D41" s="113" t="s">
        <v>34</v>
      </c>
      <c r="E41" s="114"/>
      <c r="F41" s="137" t="s">
        <v>18</v>
      </c>
      <c r="G41" s="112" t="s">
        <v>19</v>
      </c>
      <c r="H41" s="116" t="s">
        <v>20</v>
      </c>
      <c r="J41" s="112" t="s">
        <v>19</v>
      </c>
      <c r="K41" s="116" t="s">
        <v>20</v>
      </c>
      <c r="L41" s="95"/>
      <c r="M41" s="112" t="s">
        <v>19</v>
      </c>
      <c r="N41" s="116" t="s">
        <v>20</v>
      </c>
      <c r="O41" s="95"/>
      <c r="P41" s="112" t="s">
        <v>19</v>
      </c>
      <c r="Q41" s="116" t="s">
        <v>20</v>
      </c>
      <c r="R41" s="95"/>
      <c r="S41" s="112" t="s">
        <v>19</v>
      </c>
      <c r="T41" s="116" t="s">
        <v>20</v>
      </c>
      <c r="U41" s="95"/>
      <c r="V41" s="112" t="s">
        <v>19</v>
      </c>
      <c r="W41" s="116" t="s">
        <v>20</v>
      </c>
      <c r="X41" s="95"/>
      <c r="Y41" s="138"/>
      <c r="Z41" s="138"/>
      <c r="AA41" s="138"/>
      <c r="AB41" s="138"/>
      <c r="AC41" s="138"/>
      <c r="AD41" s="138"/>
      <c r="AE41" s="138"/>
      <c r="AF41" s="138"/>
      <c r="AG41" s="138"/>
      <c r="AH41" s="138"/>
      <c r="AI41" s="95"/>
    </row>
    <row r="42" spans="1:36" ht="12.75" x14ac:dyDescent="0.2">
      <c r="C42" s="330" t="str">
        <f>IF(Budget!C42="","", Budget!C42)</f>
        <v>NAME 1</v>
      </c>
      <c r="D42" s="329" t="str">
        <f>IF(Budget!D42="","", Budget!D42)</f>
        <v>NAME 1</v>
      </c>
      <c r="E42" s="331"/>
      <c r="F42" s="332">
        <f>Budget!F42</f>
        <v>0</v>
      </c>
      <c r="G42" s="124">
        <f>J42+M42+P42+S42+V42</f>
        <v>0</v>
      </c>
      <c r="H42" s="125">
        <f>K42+N42+Q42+T42+W42</f>
        <v>0</v>
      </c>
      <c r="J42" s="43"/>
      <c r="K42" s="125">
        <f>ROUND(J42*$F42,0)</f>
        <v>0</v>
      </c>
      <c r="L42" s="126"/>
      <c r="M42" s="43"/>
      <c r="N42" s="125">
        <f>ROUND(M42*$F42,0)</f>
        <v>0</v>
      </c>
      <c r="O42" s="95"/>
      <c r="P42" s="43"/>
      <c r="Q42" s="125">
        <f>ROUND(P42*$F42,0)</f>
        <v>0</v>
      </c>
      <c r="R42" s="95"/>
      <c r="S42" s="43"/>
      <c r="T42" s="125">
        <f>ROUND(S42*$F42,0)</f>
        <v>0</v>
      </c>
      <c r="U42" s="95"/>
      <c r="V42" s="43"/>
      <c r="W42" s="125">
        <f>ROUND(V42*$F42,0)</f>
        <v>0</v>
      </c>
      <c r="X42" s="95"/>
      <c r="Y42" s="41"/>
      <c r="Z42" s="41"/>
      <c r="AA42" s="41"/>
      <c r="AB42" s="41"/>
      <c r="AC42" s="41"/>
      <c r="AD42" s="41"/>
      <c r="AE42" s="41"/>
      <c r="AF42" s="41"/>
      <c r="AG42" s="41"/>
      <c r="AH42" s="41"/>
      <c r="AI42" s="95"/>
    </row>
    <row r="43" spans="1:36" ht="12.75" x14ac:dyDescent="0.2">
      <c r="C43" s="330" t="str">
        <f>IF(Budget!C43="","", Budget!C43)</f>
        <v>NAME 2</v>
      </c>
      <c r="D43" s="329" t="str">
        <f>IF(Budget!D43="","", Budget!D43)</f>
        <v>NAME 2</v>
      </c>
      <c r="E43" s="331"/>
      <c r="F43" s="332">
        <f>Budget!F43</f>
        <v>0</v>
      </c>
      <c r="G43" s="124">
        <f t="shared" ref="G43:H55" si="12">J43+M43+P43+S43+V43</f>
        <v>0</v>
      </c>
      <c r="H43" s="125">
        <f t="shared" si="12"/>
        <v>0</v>
      </c>
      <c r="J43" s="43"/>
      <c r="K43" s="125">
        <f t="shared" ref="K43:K66" si="13">ROUND(J43*$F43,0)</f>
        <v>0</v>
      </c>
      <c r="L43" s="126"/>
      <c r="M43" s="43"/>
      <c r="N43" s="125">
        <f t="shared" ref="N43:N66" si="14">ROUND(M43*$F43,0)</f>
        <v>0</v>
      </c>
      <c r="O43" s="95"/>
      <c r="P43" s="43"/>
      <c r="Q43" s="125">
        <f t="shared" ref="Q43:Q66" si="15">ROUND(P43*$F43,0)</f>
        <v>0</v>
      </c>
      <c r="R43" s="95"/>
      <c r="S43" s="43"/>
      <c r="T43" s="125">
        <f t="shared" ref="T43:T66" si="16">ROUND(S43*$F43,0)</f>
        <v>0</v>
      </c>
      <c r="U43" s="95"/>
      <c r="V43" s="43"/>
      <c r="W43" s="125">
        <f t="shared" ref="W43:W66" si="17">ROUND(V43*$F43,0)</f>
        <v>0</v>
      </c>
      <c r="X43" s="95"/>
      <c r="Y43" s="41"/>
      <c r="Z43" s="41"/>
      <c r="AA43" s="41"/>
      <c r="AB43" s="41"/>
      <c r="AC43" s="41"/>
      <c r="AD43" s="41"/>
      <c r="AE43" s="41"/>
      <c r="AF43" s="41"/>
      <c r="AG43" s="41"/>
      <c r="AH43" s="41"/>
      <c r="AI43" s="95"/>
    </row>
    <row r="44" spans="1:36" ht="11.25" customHeight="1" x14ac:dyDescent="0.2">
      <c r="C44" s="330" t="str">
        <f>IF(Budget!C44="","", Budget!C44)</f>
        <v>NAME 3</v>
      </c>
      <c r="D44" s="329" t="str">
        <f>IF(Budget!D44="","", Budget!D44)</f>
        <v>NAME 3</v>
      </c>
      <c r="E44" s="331"/>
      <c r="F44" s="332">
        <f>Budget!F44</f>
        <v>0</v>
      </c>
      <c r="G44" s="124">
        <f t="shared" si="12"/>
        <v>0</v>
      </c>
      <c r="H44" s="125">
        <f t="shared" si="12"/>
        <v>0</v>
      </c>
      <c r="J44" s="43"/>
      <c r="K44" s="125">
        <f t="shared" si="13"/>
        <v>0</v>
      </c>
      <c r="L44" s="126"/>
      <c r="M44" s="43"/>
      <c r="N44" s="125">
        <f t="shared" si="14"/>
        <v>0</v>
      </c>
      <c r="O44" s="95"/>
      <c r="P44" s="43"/>
      <c r="Q44" s="125">
        <f t="shared" si="15"/>
        <v>0</v>
      </c>
      <c r="R44" s="95"/>
      <c r="S44" s="43"/>
      <c r="T44" s="125">
        <f t="shared" si="16"/>
        <v>0</v>
      </c>
      <c r="U44" s="95"/>
      <c r="V44" s="43"/>
      <c r="W44" s="125">
        <f t="shared" si="17"/>
        <v>0</v>
      </c>
      <c r="X44" s="95"/>
      <c r="Y44" s="41"/>
      <c r="Z44" s="41"/>
      <c r="AA44" s="41"/>
      <c r="AB44" s="41"/>
      <c r="AC44" s="41"/>
      <c r="AD44" s="41"/>
      <c r="AE44" s="41"/>
      <c r="AF44" s="41"/>
      <c r="AG44" s="41"/>
      <c r="AH44" s="41"/>
      <c r="AI44" s="95"/>
    </row>
    <row r="45" spans="1:36" ht="12.75" x14ac:dyDescent="0.2">
      <c r="C45" s="330" t="str">
        <f>IF(Budget!C45="","", Budget!C45)</f>
        <v>NAME 4</v>
      </c>
      <c r="D45" s="329" t="str">
        <f>IF(Budget!D45="","", Budget!D45)</f>
        <v>NAME 4</v>
      </c>
      <c r="E45" s="331"/>
      <c r="F45" s="332">
        <f>Budget!F45</f>
        <v>0</v>
      </c>
      <c r="G45" s="124">
        <f t="shared" si="12"/>
        <v>0</v>
      </c>
      <c r="H45" s="125">
        <f t="shared" si="12"/>
        <v>0</v>
      </c>
      <c r="J45" s="43"/>
      <c r="K45" s="125">
        <f t="shared" si="13"/>
        <v>0</v>
      </c>
      <c r="L45" s="126"/>
      <c r="M45" s="43"/>
      <c r="N45" s="125">
        <f t="shared" si="14"/>
        <v>0</v>
      </c>
      <c r="O45" s="95"/>
      <c r="P45" s="43"/>
      <c r="Q45" s="125">
        <f>ROUND(P45*$F45,0)</f>
        <v>0</v>
      </c>
      <c r="R45" s="95"/>
      <c r="S45" s="43"/>
      <c r="T45" s="125">
        <f t="shared" si="16"/>
        <v>0</v>
      </c>
      <c r="U45" s="95"/>
      <c r="V45" s="43"/>
      <c r="W45" s="125">
        <f>ROUND(V45*$F45,0)</f>
        <v>0</v>
      </c>
      <c r="X45" s="95"/>
      <c r="Y45" s="41"/>
      <c r="Z45" s="41"/>
      <c r="AA45" s="41"/>
      <c r="AB45" s="41"/>
      <c r="AC45" s="41"/>
      <c r="AD45" s="41"/>
      <c r="AE45" s="41"/>
      <c r="AF45" s="41"/>
      <c r="AG45" s="41"/>
      <c r="AH45" s="41"/>
      <c r="AI45" s="95"/>
    </row>
    <row r="46" spans="1:36" ht="12.75" x14ac:dyDescent="0.2">
      <c r="C46" s="330" t="str">
        <f>IF(Budget!C46="","", Budget!C46)</f>
        <v>NAME 5</v>
      </c>
      <c r="D46" s="329" t="str">
        <f>IF(Budget!D46="","", Budget!D46)</f>
        <v>NAME 5</v>
      </c>
      <c r="E46" s="331"/>
      <c r="F46" s="332">
        <f>Budget!F46</f>
        <v>0</v>
      </c>
      <c r="G46" s="124">
        <f t="shared" si="12"/>
        <v>0</v>
      </c>
      <c r="H46" s="125">
        <f t="shared" si="12"/>
        <v>0</v>
      </c>
      <c r="J46" s="43"/>
      <c r="K46" s="125">
        <f t="shared" si="13"/>
        <v>0</v>
      </c>
      <c r="L46" s="126"/>
      <c r="M46" s="43"/>
      <c r="N46" s="125">
        <f t="shared" si="14"/>
        <v>0</v>
      </c>
      <c r="O46" s="95"/>
      <c r="P46" s="43"/>
      <c r="Q46" s="125">
        <f t="shared" si="15"/>
        <v>0</v>
      </c>
      <c r="R46" s="95"/>
      <c r="S46" s="43"/>
      <c r="T46" s="125">
        <f t="shared" si="16"/>
        <v>0</v>
      </c>
      <c r="U46" s="95"/>
      <c r="V46" s="43"/>
      <c r="W46" s="125">
        <f t="shared" si="17"/>
        <v>0</v>
      </c>
      <c r="X46" s="95"/>
      <c r="Y46" s="41"/>
      <c r="Z46" s="41"/>
      <c r="AA46" s="41"/>
      <c r="AB46" s="41"/>
      <c r="AC46" s="41"/>
      <c r="AD46" s="41"/>
      <c r="AE46" s="41"/>
      <c r="AF46" s="41"/>
      <c r="AG46" s="41"/>
      <c r="AH46" s="41"/>
      <c r="AI46" s="95"/>
    </row>
    <row r="47" spans="1:36" ht="12.75" x14ac:dyDescent="0.2">
      <c r="C47" s="330" t="str">
        <f>IF(Budget!C47="","", Budget!C47)</f>
        <v>NAME 6</v>
      </c>
      <c r="D47" s="329" t="str">
        <f>IF(Budget!D47="","", Budget!D47)</f>
        <v>NAME 6</v>
      </c>
      <c r="E47" s="331"/>
      <c r="F47" s="332">
        <f>Budget!F47</f>
        <v>0</v>
      </c>
      <c r="G47" s="124">
        <f t="shared" si="12"/>
        <v>0</v>
      </c>
      <c r="H47" s="125">
        <f t="shared" si="12"/>
        <v>0</v>
      </c>
      <c r="J47" s="43"/>
      <c r="K47" s="125">
        <f t="shared" si="13"/>
        <v>0</v>
      </c>
      <c r="L47" s="126"/>
      <c r="M47" s="43"/>
      <c r="N47" s="125">
        <f t="shared" si="14"/>
        <v>0</v>
      </c>
      <c r="O47" s="95"/>
      <c r="P47" s="43"/>
      <c r="Q47" s="125">
        <f t="shared" si="15"/>
        <v>0</v>
      </c>
      <c r="R47" s="95"/>
      <c r="S47" s="43"/>
      <c r="T47" s="125">
        <f t="shared" si="16"/>
        <v>0</v>
      </c>
      <c r="U47" s="95"/>
      <c r="V47" s="43"/>
      <c r="W47" s="125">
        <f t="shared" si="17"/>
        <v>0</v>
      </c>
      <c r="X47" s="95"/>
      <c r="Y47" s="41"/>
      <c r="Z47" s="41"/>
      <c r="AA47" s="41"/>
      <c r="AB47" s="41"/>
      <c r="AC47" s="41"/>
      <c r="AD47" s="41"/>
      <c r="AE47" s="41"/>
      <c r="AF47" s="41"/>
      <c r="AG47" s="41"/>
      <c r="AH47" s="41"/>
      <c r="AI47" s="95"/>
    </row>
    <row r="48" spans="1:36" ht="12.75" x14ac:dyDescent="0.2">
      <c r="C48" s="330" t="str">
        <f>IF(Budget!C48="","", Budget!C48)</f>
        <v>NAME 7</v>
      </c>
      <c r="D48" s="329" t="str">
        <f>IF(Budget!D48="","", Budget!D48)</f>
        <v>NAME 7</v>
      </c>
      <c r="E48" s="331"/>
      <c r="F48" s="332">
        <f>Budget!F48</f>
        <v>0</v>
      </c>
      <c r="G48" s="124">
        <f t="shared" si="12"/>
        <v>0</v>
      </c>
      <c r="H48" s="125">
        <f t="shared" si="12"/>
        <v>0</v>
      </c>
      <c r="J48" s="43"/>
      <c r="K48" s="125">
        <f t="shared" si="13"/>
        <v>0</v>
      </c>
      <c r="L48" s="126"/>
      <c r="M48" s="43"/>
      <c r="N48" s="125">
        <f t="shared" si="14"/>
        <v>0</v>
      </c>
      <c r="O48" s="95"/>
      <c r="P48" s="43"/>
      <c r="Q48" s="125">
        <f t="shared" si="15"/>
        <v>0</v>
      </c>
      <c r="R48" s="95"/>
      <c r="S48" s="43"/>
      <c r="T48" s="125">
        <f t="shared" si="16"/>
        <v>0</v>
      </c>
      <c r="U48" s="95"/>
      <c r="V48" s="43"/>
      <c r="W48" s="125">
        <f t="shared" si="17"/>
        <v>0</v>
      </c>
      <c r="X48" s="95"/>
      <c r="Y48" s="41"/>
      <c r="Z48" s="41"/>
      <c r="AA48" s="41"/>
      <c r="AB48" s="41"/>
      <c r="AC48" s="41"/>
      <c r="AD48" s="41"/>
      <c r="AE48" s="41"/>
      <c r="AF48" s="41"/>
      <c r="AG48" s="41"/>
      <c r="AH48" s="41"/>
      <c r="AI48" s="95"/>
    </row>
    <row r="49" spans="3:35" ht="12.75" x14ac:dyDescent="0.2">
      <c r="C49" s="330" t="str">
        <f>IF(Budget!C49="","", Budget!C49)</f>
        <v>NAME 8</v>
      </c>
      <c r="D49" s="329" t="str">
        <f>IF(Budget!D49="","", Budget!D49)</f>
        <v>NAME 8</v>
      </c>
      <c r="E49" s="331"/>
      <c r="F49" s="332">
        <f>Budget!F49</f>
        <v>0</v>
      </c>
      <c r="G49" s="124">
        <f t="shared" si="12"/>
        <v>0</v>
      </c>
      <c r="H49" s="125">
        <f t="shared" si="12"/>
        <v>0</v>
      </c>
      <c r="J49" s="43"/>
      <c r="K49" s="125">
        <f t="shared" si="13"/>
        <v>0</v>
      </c>
      <c r="L49" s="126"/>
      <c r="M49" s="43"/>
      <c r="N49" s="125">
        <f t="shared" si="14"/>
        <v>0</v>
      </c>
      <c r="O49" s="95"/>
      <c r="P49" s="43"/>
      <c r="Q49" s="125">
        <f t="shared" si="15"/>
        <v>0</v>
      </c>
      <c r="R49" s="95"/>
      <c r="S49" s="43"/>
      <c r="T49" s="125">
        <f t="shared" si="16"/>
        <v>0</v>
      </c>
      <c r="U49" s="95"/>
      <c r="V49" s="43"/>
      <c r="W49" s="125">
        <f t="shared" si="17"/>
        <v>0</v>
      </c>
      <c r="X49" s="95"/>
      <c r="Y49" s="41"/>
      <c r="Z49" s="41"/>
      <c r="AA49" s="41"/>
      <c r="AB49" s="41"/>
      <c r="AC49" s="41"/>
      <c r="AD49" s="41"/>
      <c r="AE49" s="41"/>
      <c r="AF49" s="41"/>
      <c r="AG49" s="41"/>
      <c r="AH49" s="41"/>
      <c r="AI49" s="95"/>
    </row>
    <row r="50" spans="3:35" ht="12.75" x14ac:dyDescent="0.2">
      <c r="C50" s="330" t="str">
        <f>IF(Budget!C50="","", Budget!C50)</f>
        <v>NAME 9</v>
      </c>
      <c r="D50" s="329" t="str">
        <f>IF(Budget!D50="","", Budget!D50)</f>
        <v>NAME 9</v>
      </c>
      <c r="E50" s="331"/>
      <c r="F50" s="332">
        <f>Budget!F50</f>
        <v>0</v>
      </c>
      <c r="G50" s="124">
        <f t="shared" si="12"/>
        <v>0</v>
      </c>
      <c r="H50" s="125">
        <f t="shared" si="12"/>
        <v>0</v>
      </c>
      <c r="J50" s="43"/>
      <c r="K50" s="125">
        <f t="shared" si="13"/>
        <v>0</v>
      </c>
      <c r="L50" s="126"/>
      <c r="M50" s="43"/>
      <c r="N50" s="125">
        <f t="shared" si="14"/>
        <v>0</v>
      </c>
      <c r="O50" s="95"/>
      <c r="P50" s="43"/>
      <c r="Q50" s="125">
        <f t="shared" si="15"/>
        <v>0</v>
      </c>
      <c r="R50" s="95"/>
      <c r="S50" s="43"/>
      <c r="T50" s="125">
        <f t="shared" si="16"/>
        <v>0</v>
      </c>
      <c r="U50" s="95"/>
      <c r="V50" s="43"/>
      <c r="W50" s="125">
        <f t="shared" si="17"/>
        <v>0</v>
      </c>
      <c r="X50" s="95"/>
      <c r="Y50" s="41"/>
      <c r="Z50" s="41"/>
      <c r="AA50" s="41"/>
      <c r="AB50" s="41"/>
      <c r="AC50" s="41"/>
      <c r="AD50" s="41"/>
      <c r="AE50" s="41"/>
      <c r="AF50" s="41"/>
      <c r="AG50" s="41"/>
      <c r="AH50" s="41"/>
      <c r="AI50" s="95"/>
    </row>
    <row r="51" spans="3:35" ht="12.75" x14ac:dyDescent="0.2">
      <c r="C51" s="330" t="str">
        <f>IF(Budget!C51="","", Budget!C51)</f>
        <v>NAME 10</v>
      </c>
      <c r="D51" s="329" t="str">
        <f>IF(Budget!D51="","", Budget!D51)</f>
        <v>NAME 10</v>
      </c>
      <c r="E51" s="331"/>
      <c r="F51" s="332">
        <f>Budget!F51</f>
        <v>0</v>
      </c>
      <c r="G51" s="124">
        <f t="shared" si="12"/>
        <v>0</v>
      </c>
      <c r="H51" s="125">
        <f t="shared" si="12"/>
        <v>0</v>
      </c>
      <c r="J51" s="43"/>
      <c r="K51" s="125">
        <f t="shared" si="13"/>
        <v>0</v>
      </c>
      <c r="L51" s="126"/>
      <c r="M51" s="43"/>
      <c r="N51" s="125">
        <f t="shared" si="14"/>
        <v>0</v>
      </c>
      <c r="O51" s="95"/>
      <c r="P51" s="43"/>
      <c r="Q51" s="125">
        <f t="shared" si="15"/>
        <v>0</v>
      </c>
      <c r="R51" s="95"/>
      <c r="S51" s="43"/>
      <c r="T51" s="125">
        <f t="shared" si="16"/>
        <v>0</v>
      </c>
      <c r="U51" s="95"/>
      <c r="V51" s="43"/>
      <c r="W51" s="125">
        <f t="shared" si="17"/>
        <v>0</v>
      </c>
      <c r="X51" s="95"/>
      <c r="Y51" s="41"/>
      <c r="Z51" s="41"/>
      <c r="AA51" s="41"/>
      <c r="AB51" s="41"/>
      <c r="AC51" s="41"/>
      <c r="AD51" s="41"/>
      <c r="AE51" s="41"/>
      <c r="AF51" s="41"/>
      <c r="AG51" s="41"/>
      <c r="AH51" s="41"/>
      <c r="AI51" s="95"/>
    </row>
    <row r="52" spans="3:35" ht="12.75" x14ac:dyDescent="0.2">
      <c r="C52" s="330" t="str">
        <f>IF(Budget!C52="","", Budget!C52)</f>
        <v>NAME 11</v>
      </c>
      <c r="D52" s="329" t="str">
        <f>IF(Budget!D52="","", Budget!D52)</f>
        <v>NAME 11</v>
      </c>
      <c r="E52" s="331"/>
      <c r="F52" s="332">
        <f>Budget!F52</f>
        <v>0</v>
      </c>
      <c r="G52" s="124">
        <f t="shared" si="12"/>
        <v>0</v>
      </c>
      <c r="H52" s="125">
        <f t="shared" si="12"/>
        <v>0</v>
      </c>
      <c r="J52" s="43"/>
      <c r="K52" s="125">
        <f t="shared" si="13"/>
        <v>0</v>
      </c>
      <c r="L52" s="126"/>
      <c r="M52" s="43"/>
      <c r="N52" s="125">
        <f t="shared" si="14"/>
        <v>0</v>
      </c>
      <c r="O52" s="95"/>
      <c r="P52" s="43"/>
      <c r="Q52" s="125">
        <f t="shared" si="15"/>
        <v>0</v>
      </c>
      <c r="R52" s="95"/>
      <c r="S52" s="43"/>
      <c r="T52" s="125">
        <f t="shared" si="16"/>
        <v>0</v>
      </c>
      <c r="U52" s="95"/>
      <c r="V52" s="43"/>
      <c r="W52" s="125">
        <f t="shared" si="17"/>
        <v>0</v>
      </c>
      <c r="X52" s="95"/>
      <c r="Y52" s="41"/>
      <c r="Z52" s="41"/>
      <c r="AA52" s="41"/>
      <c r="AB52" s="41"/>
      <c r="AC52" s="41"/>
      <c r="AD52" s="41"/>
      <c r="AE52" s="41"/>
      <c r="AF52" s="41"/>
      <c r="AG52" s="41"/>
      <c r="AH52" s="41"/>
      <c r="AI52" s="95"/>
    </row>
    <row r="53" spans="3:35" ht="12.75" x14ac:dyDescent="0.2">
      <c r="C53" s="330" t="str">
        <f>IF(Budget!C53="","", Budget!C53)</f>
        <v>NAME 12</v>
      </c>
      <c r="D53" s="329" t="str">
        <f>IF(Budget!D53="","", Budget!D53)</f>
        <v>NAME 12</v>
      </c>
      <c r="E53" s="331"/>
      <c r="F53" s="332">
        <f>Budget!F53</f>
        <v>0</v>
      </c>
      <c r="G53" s="124">
        <f t="shared" si="12"/>
        <v>0</v>
      </c>
      <c r="H53" s="125">
        <f t="shared" si="12"/>
        <v>0</v>
      </c>
      <c r="J53" s="43"/>
      <c r="K53" s="125">
        <f t="shared" si="13"/>
        <v>0</v>
      </c>
      <c r="L53" s="126"/>
      <c r="M53" s="43"/>
      <c r="N53" s="125">
        <f t="shared" si="14"/>
        <v>0</v>
      </c>
      <c r="O53" s="95"/>
      <c r="P53" s="43"/>
      <c r="Q53" s="125">
        <f t="shared" si="15"/>
        <v>0</v>
      </c>
      <c r="R53" s="95"/>
      <c r="S53" s="43"/>
      <c r="T53" s="125">
        <f t="shared" si="16"/>
        <v>0</v>
      </c>
      <c r="U53" s="95"/>
      <c r="V53" s="43"/>
      <c r="W53" s="125">
        <f t="shared" si="17"/>
        <v>0</v>
      </c>
      <c r="X53" s="95"/>
      <c r="Y53" s="41"/>
      <c r="Z53" s="41"/>
      <c r="AA53" s="41"/>
      <c r="AB53" s="41"/>
      <c r="AC53" s="41"/>
      <c r="AD53" s="41"/>
      <c r="AE53" s="41"/>
      <c r="AF53" s="41"/>
      <c r="AG53" s="41"/>
      <c r="AH53" s="41"/>
      <c r="AI53" s="95"/>
    </row>
    <row r="54" spans="3:35" ht="12.75" x14ac:dyDescent="0.2">
      <c r="C54" s="330" t="str">
        <f>IF(Budget!C54="","", Budget!C54)</f>
        <v>NAME 13</v>
      </c>
      <c r="D54" s="329" t="str">
        <f>IF(Budget!D54="","", Budget!D54)</f>
        <v>NAME 13</v>
      </c>
      <c r="E54" s="331"/>
      <c r="F54" s="332">
        <f>Budget!F54</f>
        <v>0</v>
      </c>
      <c r="G54" s="124">
        <f t="shared" si="12"/>
        <v>0</v>
      </c>
      <c r="H54" s="125">
        <f t="shared" si="12"/>
        <v>0</v>
      </c>
      <c r="J54" s="43"/>
      <c r="K54" s="125">
        <f t="shared" si="13"/>
        <v>0</v>
      </c>
      <c r="L54" s="126"/>
      <c r="M54" s="43"/>
      <c r="N54" s="125">
        <f t="shared" si="14"/>
        <v>0</v>
      </c>
      <c r="O54" s="95"/>
      <c r="P54" s="43"/>
      <c r="Q54" s="125">
        <f t="shared" si="15"/>
        <v>0</v>
      </c>
      <c r="R54" s="95"/>
      <c r="S54" s="43"/>
      <c r="T54" s="125">
        <f t="shared" si="16"/>
        <v>0</v>
      </c>
      <c r="U54" s="95"/>
      <c r="V54" s="43"/>
      <c r="W54" s="125">
        <f t="shared" si="17"/>
        <v>0</v>
      </c>
      <c r="X54" s="95"/>
      <c r="Y54" s="41"/>
      <c r="Z54" s="41"/>
      <c r="AA54" s="41"/>
      <c r="AB54" s="41"/>
      <c r="AC54" s="41"/>
      <c r="AD54" s="41"/>
      <c r="AE54" s="41"/>
      <c r="AF54" s="41"/>
      <c r="AG54" s="41"/>
      <c r="AH54" s="41"/>
      <c r="AI54" s="95"/>
    </row>
    <row r="55" spans="3:35" ht="12.75" x14ac:dyDescent="0.2">
      <c r="C55" s="330" t="str">
        <f>IF(Budget!C55="","", Budget!C55)</f>
        <v>NAME 14</v>
      </c>
      <c r="D55" s="329" t="str">
        <f>IF(Budget!D55="","", Budget!D55)</f>
        <v>NAME 14</v>
      </c>
      <c r="E55" s="331"/>
      <c r="F55" s="332">
        <f>Budget!F55</f>
        <v>0</v>
      </c>
      <c r="G55" s="124">
        <f t="shared" si="12"/>
        <v>0</v>
      </c>
      <c r="H55" s="125">
        <f t="shared" si="12"/>
        <v>0</v>
      </c>
      <c r="J55" s="43"/>
      <c r="K55" s="125">
        <f t="shared" si="13"/>
        <v>0</v>
      </c>
      <c r="L55" s="126"/>
      <c r="M55" s="43"/>
      <c r="N55" s="125">
        <f t="shared" si="14"/>
        <v>0</v>
      </c>
      <c r="O55" s="95"/>
      <c r="P55" s="43"/>
      <c r="Q55" s="125">
        <f t="shared" si="15"/>
        <v>0</v>
      </c>
      <c r="R55" s="95"/>
      <c r="S55" s="43"/>
      <c r="T55" s="125">
        <f t="shared" si="16"/>
        <v>0</v>
      </c>
      <c r="U55" s="95"/>
      <c r="V55" s="43"/>
      <c r="W55" s="125">
        <f t="shared" si="17"/>
        <v>0</v>
      </c>
      <c r="X55" s="95"/>
      <c r="Y55" s="41"/>
      <c r="Z55" s="41"/>
      <c r="AA55" s="41"/>
      <c r="AB55" s="41"/>
      <c r="AC55" s="41"/>
      <c r="AD55" s="41"/>
      <c r="AE55" s="41"/>
      <c r="AF55" s="41"/>
      <c r="AG55" s="41"/>
      <c r="AH55" s="41"/>
      <c r="AI55" s="95"/>
    </row>
    <row r="56" spans="3:35" ht="12.75" x14ac:dyDescent="0.2">
      <c r="C56" s="330" t="str">
        <f>IF(Budget!C56="","", Budget!C56)</f>
        <v>NAME 15</v>
      </c>
      <c r="D56" s="329" t="str">
        <f>IF(Budget!D56="","", Budget!D56)</f>
        <v>NAME 15</v>
      </c>
      <c r="E56" s="331"/>
      <c r="F56" s="332">
        <f>Budget!F56</f>
        <v>0</v>
      </c>
      <c r="G56" s="124">
        <f t="shared" ref="G56:G66" si="18">J56+M56+P56+S56+V56</f>
        <v>0</v>
      </c>
      <c r="H56" s="125">
        <f t="shared" ref="H56:H66" si="19">K56+N56+Q56+T56+W56</f>
        <v>0</v>
      </c>
      <c r="J56" s="43"/>
      <c r="K56" s="125">
        <f t="shared" si="13"/>
        <v>0</v>
      </c>
      <c r="L56" s="126"/>
      <c r="M56" s="43"/>
      <c r="N56" s="125">
        <f t="shared" si="14"/>
        <v>0</v>
      </c>
      <c r="O56" s="95"/>
      <c r="P56" s="43"/>
      <c r="Q56" s="125">
        <f t="shared" si="15"/>
        <v>0</v>
      </c>
      <c r="R56" s="95"/>
      <c r="S56" s="43"/>
      <c r="T56" s="125">
        <f t="shared" si="16"/>
        <v>0</v>
      </c>
      <c r="U56" s="95"/>
      <c r="V56" s="43"/>
      <c r="W56" s="125">
        <f t="shared" si="17"/>
        <v>0</v>
      </c>
      <c r="X56" s="95"/>
      <c r="Y56" s="41"/>
      <c r="Z56" s="41"/>
      <c r="AA56" s="41"/>
      <c r="AB56" s="41"/>
      <c r="AC56" s="41"/>
      <c r="AD56" s="41"/>
      <c r="AE56" s="41"/>
      <c r="AF56" s="41"/>
      <c r="AG56" s="41"/>
      <c r="AH56" s="41"/>
      <c r="AI56" s="95"/>
    </row>
    <row r="57" spans="3:35" ht="12.75" x14ac:dyDescent="0.2">
      <c r="C57" s="330" t="str">
        <f>IF(Budget!C57="","", Budget!C57)</f>
        <v>NAME 16</v>
      </c>
      <c r="D57" s="329" t="str">
        <f>IF(Budget!D57="","", Budget!D57)</f>
        <v>NAME 16</v>
      </c>
      <c r="E57" s="331"/>
      <c r="F57" s="332">
        <f>Budget!F57</f>
        <v>0</v>
      </c>
      <c r="G57" s="124">
        <f t="shared" si="18"/>
        <v>0</v>
      </c>
      <c r="H57" s="125">
        <f t="shared" si="19"/>
        <v>0</v>
      </c>
      <c r="J57" s="43"/>
      <c r="K57" s="125">
        <f t="shared" si="13"/>
        <v>0</v>
      </c>
      <c r="L57" s="126"/>
      <c r="M57" s="43"/>
      <c r="N57" s="125">
        <f t="shared" si="14"/>
        <v>0</v>
      </c>
      <c r="O57" s="95"/>
      <c r="P57" s="43"/>
      <c r="Q57" s="125">
        <f t="shared" si="15"/>
        <v>0</v>
      </c>
      <c r="R57" s="95"/>
      <c r="S57" s="43"/>
      <c r="T57" s="125">
        <f t="shared" si="16"/>
        <v>0</v>
      </c>
      <c r="U57" s="95"/>
      <c r="V57" s="43"/>
      <c r="W57" s="125">
        <f t="shared" si="17"/>
        <v>0</v>
      </c>
      <c r="X57" s="95"/>
      <c r="Y57" s="41"/>
      <c r="Z57" s="41"/>
      <c r="AA57" s="41"/>
      <c r="AB57" s="41"/>
      <c r="AC57" s="41"/>
      <c r="AD57" s="41"/>
      <c r="AE57" s="41"/>
      <c r="AF57" s="41"/>
      <c r="AG57" s="41"/>
      <c r="AH57" s="41"/>
      <c r="AI57" s="95"/>
    </row>
    <row r="58" spans="3:35" ht="12.75" x14ac:dyDescent="0.2">
      <c r="C58" s="330" t="str">
        <f>IF(Budget!C58="","", Budget!C58)</f>
        <v>NAME 17</v>
      </c>
      <c r="D58" s="329" t="str">
        <f>IF(Budget!D58="","", Budget!D58)</f>
        <v>NAME 17</v>
      </c>
      <c r="E58" s="331"/>
      <c r="F58" s="332">
        <f>Budget!F58</f>
        <v>0</v>
      </c>
      <c r="G58" s="124">
        <f t="shared" si="18"/>
        <v>0</v>
      </c>
      <c r="H58" s="125">
        <f t="shared" si="19"/>
        <v>0</v>
      </c>
      <c r="J58" s="43"/>
      <c r="K58" s="125">
        <f t="shared" si="13"/>
        <v>0</v>
      </c>
      <c r="L58" s="126"/>
      <c r="M58" s="43"/>
      <c r="N58" s="125">
        <f t="shared" si="14"/>
        <v>0</v>
      </c>
      <c r="O58" s="95"/>
      <c r="P58" s="43"/>
      <c r="Q58" s="125">
        <f t="shared" si="15"/>
        <v>0</v>
      </c>
      <c r="R58" s="95"/>
      <c r="S58" s="43"/>
      <c r="T58" s="125">
        <f t="shared" si="16"/>
        <v>0</v>
      </c>
      <c r="U58" s="95"/>
      <c r="V58" s="43"/>
      <c r="W58" s="125">
        <f t="shared" si="17"/>
        <v>0</v>
      </c>
      <c r="X58" s="95"/>
      <c r="Y58" s="41"/>
      <c r="Z58" s="41"/>
      <c r="AA58" s="41"/>
      <c r="AB58" s="41"/>
      <c r="AC58" s="41"/>
      <c r="AD58" s="41"/>
      <c r="AE58" s="41"/>
      <c r="AF58" s="41"/>
      <c r="AG58" s="41"/>
      <c r="AH58" s="41"/>
      <c r="AI58" s="95"/>
    </row>
    <row r="59" spans="3:35" ht="12.75" x14ac:dyDescent="0.2">
      <c r="C59" s="330" t="str">
        <f>IF(Budget!C59="","", Budget!C59)</f>
        <v>NAME 18</v>
      </c>
      <c r="D59" s="329" t="str">
        <f>IF(Budget!D59="","", Budget!D59)</f>
        <v>NAME 18</v>
      </c>
      <c r="E59" s="331"/>
      <c r="F59" s="332">
        <f>Budget!F59</f>
        <v>0</v>
      </c>
      <c r="G59" s="124">
        <f t="shared" si="18"/>
        <v>0</v>
      </c>
      <c r="H59" s="125">
        <f t="shared" si="19"/>
        <v>0</v>
      </c>
      <c r="J59" s="43"/>
      <c r="K59" s="125">
        <f t="shared" si="13"/>
        <v>0</v>
      </c>
      <c r="L59" s="126"/>
      <c r="M59" s="43"/>
      <c r="N59" s="125">
        <f t="shared" si="14"/>
        <v>0</v>
      </c>
      <c r="O59" s="95"/>
      <c r="P59" s="43"/>
      <c r="Q59" s="125">
        <f t="shared" si="15"/>
        <v>0</v>
      </c>
      <c r="R59" s="95"/>
      <c r="S59" s="43"/>
      <c r="T59" s="125">
        <f t="shared" si="16"/>
        <v>0</v>
      </c>
      <c r="U59" s="95"/>
      <c r="V59" s="43"/>
      <c r="W59" s="125">
        <f t="shared" si="17"/>
        <v>0</v>
      </c>
      <c r="X59" s="95"/>
      <c r="Y59" s="41"/>
      <c r="Z59" s="41"/>
      <c r="AA59" s="41"/>
      <c r="AB59" s="41"/>
      <c r="AC59" s="41"/>
      <c r="AD59" s="41"/>
      <c r="AE59" s="41"/>
      <c r="AF59" s="41"/>
      <c r="AG59" s="41"/>
      <c r="AH59" s="41"/>
      <c r="AI59" s="95"/>
    </row>
    <row r="60" spans="3:35" ht="12.75" x14ac:dyDescent="0.2">
      <c r="C60" s="330" t="str">
        <f>IF(Budget!C60="","", Budget!C60)</f>
        <v>NAME 19</v>
      </c>
      <c r="D60" s="329" t="str">
        <f>IF(Budget!D60="","", Budget!D60)</f>
        <v>NAME 19</v>
      </c>
      <c r="E60" s="331"/>
      <c r="F60" s="332">
        <f>Budget!F60</f>
        <v>0</v>
      </c>
      <c r="G60" s="124">
        <f t="shared" si="18"/>
        <v>0</v>
      </c>
      <c r="H60" s="125">
        <f t="shared" si="19"/>
        <v>0</v>
      </c>
      <c r="J60" s="43"/>
      <c r="K60" s="125">
        <f t="shared" si="13"/>
        <v>0</v>
      </c>
      <c r="L60" s="126"/>
      <c r="M60" s="43"/>
      <c r="N60" s="125">
        <f t="shared" si="14"/>
        <v>0</v>
      </c>
      <c r="O60" s="95"/>
      <c r="P60" s="43"/>
      <c r="Q60" s="125">
        <f t="shared" si="15"/>
        <v>0</v>
      </c>
      <c r="R60" s="95"/>
      <c r="S60" s="43"/>
      <c r="T60" s="125">
        <f t="shared" si="16"/>
        <v>0</v>
      </c>
      <c r="U60" s="95"/>
      <c r="V60" s="43"/>
      <c r="W60" s="125">
        <f>ROUND(V60*$F60,0)</f>
        <v>0</v>
      </c>
      <c r="X60" s="95"/>
      <c r="Y60" s="41"/>
      <c r="Z60" s="41"/>
      <c r="AA60" s="41"/>
      <c r="AB60" s="41"/>
      <c r="AC60" s="41"/>
      <c r="AD60" s="41"/>
      <c r="AE60" s="41"/>
      <c r="AF60" s="41"/>
      <c r="AG60" s="41"/>
      <c r="AH60" s="41"/>
      <c r="AI60" s="95"/>
    </row>
    <row r="61" spans="3:35" ht="12.75" x14ac:dyDescent="0.2">
      <c r="C61" s="330" t="str">
        <f>IF(Budget!C61="","", Budget!C61)</f>
        <v>NAME 20</v>
      </c>
      <c r="D61" s="329" t="str">
        <f>IF(Budget!D61="","", Budget!D61)</f>
        <v>NAME 20</v>
      </c>
      <c r="E61" s="331"/>
      <c r="F61" s="332">
        <f>Budget!F61</f>
        <v>0</v>
      </c>
      <c r="G61" s="124">
        <f t="shared" si="18"/>
        <v>0</v>
      </c>
      <c r="H61" s="125">
        <f t="shared" si="19"/>
        <v>0</v>
      </c>
      <c r="J61" s="43"/>
      <c r="K61" s="125">
        <f>ROUND(J61*$F61,0)</f>
        <v>0</v>
      </c>
      <c r="L61" s="126"/>
      <c r="M61" s="43"/>
      <c r="N61" s="125">
        <f t="shared" si="14"/>
        <v>0</v>
      </c>
      <c r="O61" s="95"/>
      <c r="P61" s="43"/>
      <c r="Q61" s="125">
        <f>ROUND(P61*$F61,0)</f>
        <v>0</v>
      </c>
      <c r="R61" s="95"/>
      <c r="S61" s="43"/>
      <c r="T61" s="125">
        <f t="shared" si="16"/>
        <v>0</v>
      </c>
      <c r="U61" s="95"/>
      <c r="V61" s="43"/>
      <c r="W61" s="125">
        <f t="shared" si="17"/>
        <v>0</v>
      </c>
      <c r="X61" s="95"/>
      <c r="Y61" s="41"/>
      <c r="Z61" s="41"/>
      <c r="AA61" s="41"/>
      <c r="AB61" s="41"/>
      <c r="AC61" s="41"/>
      <c r="AD61" s="41"/>
      <c r="AE61" s="41"/>
      <c r="AF61" s="41"/>
      <c r="AG61" s="41"/>
      <c r="AH61" s="41"/>
      <c r="AI61" s="95"/>
    </row>
    <row r="62" spans="3:35" ht="12.75" x14ac:dyDescent="0.2">
      <c r="C62" s="330" t="str">
        <f>IF(Budget!C62="","", Budget!C62)</f>
        <v>NAME 21</v>
      </c>
      <c r="D62" s="329" t="str">
        <f>IF(Budget!D62="","", Budget!D62)</f>
        <v>NAME 21</v>
      </c>
      <c r="E62" s="331"/>
      <c r="F62" s="332">
        <f>Budget!F62</f>
        <v>0</v>
      </c>
      <c r="G62" s="124">
        <f t="shared" si="18"/>
        <v>0</v>
      </c>
      <c r="H62" s="125">
        <f t="shared" si="19"/>
        <v>0</v>
      </c>
      <c r="J62" s="43"/>
      <c r="K62" s="125">
        <f t="shared" si="13"/>
        <v>0</v>
      </c>
      <c r="L62" s="126"/>
      <c r="M62" s="43"/>
      <c r="N62" s="125">
        <f t="shared" si="14"/>
        <v>0</v>
      </c>
      <c r="O62" s="95"/>
      <c r="P62" s="43"/>
      <c r="Q62" s="125">
        <f t="shared" si="15"/>
        <v>0</v>
      </c>
      <c r="R62" s="95"/>
      <c r="S62" s="43"/>
      <c r="T62" s="125">
        <f t="shared" si="16"/>
        <v>0</v>
      </c>
      <c r="U62" s="95"/>
      <c r="V62" s="43"/>
      <c r="W62" s="125">
        <f t="shared" si="17"/>
        <v>0</v>
      </c>
      <c r="X62" s="95"/>
      <c r="Y62" s="41"/>
      <c r="Z62" s="41"/>
      <c r="AA62" s="41"/>
      <c r="AB62" s="41"/>
      <c r="AC62" s="41"/>
      <c r="AD62" s="41"/>
      <c r="AE62" s="41"/>
      <c r="AF62" s="41"/>
      <c r="AG62" s="41"/>
      <c r="AH62" s="41"/>
      <c r="AI62" s="95"/>
    </row>
    <row r="63" spans="3:35" ht="12.75" x14ac:dyDescent="0.2">
      <c r="C63" s="330" t="str">
        <f>IF(Budget!C63="","", Budget!C63)</f>
        <v>NAME 22</v>
      </c>
      <c r="D63" s="329" t="str">
        <f>IF(Budget!D63="","", Budget!D63)</f>
        <v>NAME 22</v>
      </c>
      <c r="E63" s="331"/>
      <c r="F63" s="332">
        <f>Budget!F63</f>
        <v>0</v>
      </c>
      <c r="G63" s="124">
        <f>J63+M63+P63+S63+V63</f>
        <v>0</v>
      </c>
      <c r="H63" s="125">
        <f>K63+N63+Q63+T63+W63</f>
        <v>0</v>
      </c>
      <c r="J63" s="43"/>
      <c r="K63" s="125">
        <f t="shared" si="13"/>
        <v>0</v>
      </c>
      <c r="L63" s="126"/>
      <c r="M63" s="43"/>
      <c r="N63" s="125">
        <f t="shared" si="14"/>
        <v>0</v>
      </c>
      <c r="O63" s="95"/>
      <c r="P63" s="43"/>
      <c r="Q63" s="125">
        <f t="shared" si="15"/>
        <v>0</v>
      </c>
      <c r="R63" s="95"/>
      <c r="S63" s="43"/>
      <c r="T63" s="125">
        <f t="shared" si="16"/>
        <v>0</v>
      </c>
      <c r="U63" s="95"/>
      <c r="V63" s="43"/>
      <c r="W63" s="125">
        <f t="shared" si="17"/>
        <v>0</v>
      </c>
      <c r="X63" s="95"/>
      <c r="Y63" s="41"/>
      <c r="Z63" s="41"/>
      <c r="AA63" s="41"/>
      <c r="AB63" s="41"/>
      <c r="AC63" s="41"/>
      <c r="AD63" s="41"/>
      <c r="AE63" s="41"/>
      <c r="AF63" s="41"/>
      <c r="AG63" s="41"/>
      <c r="AH63" s="41"/>
      <c r="AI63" s="95"/>
    </row>
    <row r="64" spans="3:35" ht="12.75" x14ac:dyDescent="0.2">
      <c r="C64" s="330" t="str">
        <f>IF(Budget!C64="","", Budget!C64)</f>
        <v>NAME 23</v>
      </c>
      <c r="D64" s="329" t="str">
        <f>IF(Budget!D64="","", Budget!D64)</f>
        <v>NAME 23</v>
      </c>
      <c r="E64" s="331"/>
      <c r="F64" s="332">
        <f>Budget!F64</f>
        <v>0</v>
      </c>
      <c r="G64" s="124">
        <f t="shared" si="18"/>
        <v>0</v>
      </c>
      <c r="H64" s="125">
        <f t="shared" si="19"/>
        <v>0</v>
      </c>
      <c r="J64" s="43"/>
      <c r="K64" s="125">
        <f t="shared" si="13"/>
        <v>0</v>
      </c>
      <c r="L64" s="126"/>
      <c r="M64" s="43"/>
      <c r="N64" s="125">
        <f t="shared" si="14"/>
        <v>0</v>
      </c>
      <c r="O64" s="95"/>
      <c r="P64" s="43"/>
      <c r="Q64" s="125">
        <f t="shared" si="15"/>
        <v>0</v>
      </c>
      <c r="R64" s="95"/>
      <c r="S64" s="43"/>
      <c r="T64" s="125">
        <f t="shared" si="16"/>
        <v>0</v>
      </c>
      <c r="U64" s="95"/>
      <c r="V64" s="43"/>
      <c r="W64" s="125">
        <f t="shared" si="17"/>
        <v>0</v>
      </c>
      <c r="X64" s="95"/>
      <c r="Y64" s="41"/>
      <c r="Z64" s="41"/>
      <c r="AA64" s="41"/>
      <c r="AB64" s="41"/>
      <c r="AC64" s="41"/>
      <c r="AD64" s="41"/>
      <c r="AE64" s="41"/>
      <c r="AF64" s="41"/>
      <c r="AG64" s="41"/>
      <c r="AH64" s="41"/>
      <c r="AI64" s="95"/>
    </row>
    <row r="65" spans="1:38" ht="12.75" x14ac:dyDescent="0.2">
      <c r="C65" s="330" t="str">
        <f>IF(Budget!C65="","", Budget!C65)</f>
        <v>NAME 24</v>
      </c>
      <c r="D65" s="329" t="str">
        <f>IF(Budget!D65="","", Budget!D65)</f>
        <v>NAME 24</v>
      </c>
      <c r="E65" s="331"/>
      <c r="F65" s="332">
        <f>Budget!F65</f>
        <v>0</v>
      </c>
      <c r="G65" s="124">
        <f t="shared" si="18"/>
        <v>0</v>
      </c>
      <c r="H65" s="125">
        <f t="shared" si="19"/>
        <v>0</v>
      </c>
      <c r="J65" s="43"/>
      <c r="K65" s="125">
        <f t="shared" si="13"/>
        <v>0</v>
      </c>
      <c r="L65" s="126"/>
      <c r="M65" s="43"/>
      <c r="N65" s="125">
        <f t="shared" si="14"/>
        <v>0</v>
      </c>
      <c r="O65" s="95"/>
      <c r="P65" s="43"/>
      <c r="Q65" s="125">
        <f t="shared" si="15"/>
        <v>0</v>
      </c>
      <c r="R65" s="95"/>
      <c r="S65" s="43"/>
      <c r="T65" s="125">
        <f t="shared" si="16"/>
        <v>0</v>
      </c>
      <c r="U65" s="95"/>
      <c r="V65" s="43"/>
      <c r="W65" s="125">
        <f t="shared" si="17"/>
        <v>0</v>
      </c>
      <c r="X65" s="95"/>
      <c r="Y65" s="41"/>
      <c r="Z65" s="41"/>
      <c r="AA65" s="41"/>
      <c r="AB65" s="41"/>
      <c r="AC65" s="41"/>
      <c r="AD65" s="41"/>
      <c r="AE65" s="41"/>
      <c r="AF65" s="41"/>
      <c r="AG65" s="41"/>
      <c r="AH65" s="41"/>
      <c r="AI65" s="95"/>
    </row>
    <row r="66" spans="1:38" ht="12.75" x14ac:dyDescent="0.2">
      <c r="B66" s="111"/>
      <c r="C66" s="330" t="str">
        <f>IF(Budget!C66="","", Budget!C66)</f>
        <v>NAME 25</v>
      </c>
      <c r="D66" s="329" t="str">
        <f>IF(Budget!D66="","", Budget!D66)</f>
        <v>NAME 25</v>
      </c>
      <c r="E66" s="331"/>
      <c r="F66" s="332">
        <f>Budget!F66</f>
        <v>0</v>
      </c>
      <c r="G66" s="124">
        <f t="shared" si="18"/>
        <v>0</v>
      </c>
      <c r="H66" s="125">
        <f t="shared" si="19"/>
        <v>0</v>
      </c>
      <c r="J66" s="43"/>
      <c r="K66" s="125">
        <f t="shared" si="13"/>
        <v>0</v>
      </c>
      <c r="L66" s="126"/>
      <c r="M66" s="43"/>
      <c r="N66" s="125">
        <f t="shared" si="14"/>
        <v>0</v>
      </c>
      <c r="O66" s="95"/>
      <c r="P66" s="43"/>
      <c r="Q66" s="125">
        <f t="shared" si="15"/>
        <v>0</v>
      </c>
      <c r="R66" s="95"/>
      <c r="S66" s="43"/>
      <c r="T66" s="125">
        <f t="shared" si="16"/>
        <v>0</v>
      </c>
      <c r="U66" s="95"/>
      <c r="V66" s="43"/>
      <c r="W66" s="125">
        <f t="shared" si="17"/>
        <v>0</v>
      </c>
      <c r="X66" s="95"/>
      <c r="Y66" s="41"/>
      <c r="Z66" s="41"/>
      <c r="AA66" s="41"/>
      <c r="AB66" s="41"/>
      <c r="AC66" s="41"/>
      <c r="AD66" s="41"/>
      <c r="AE66" s="41"/>
      <c r="AF66" s="41"/>
      <c r="AG66" s="41"/>
      <c r="AH66" s="41"/>
      <c r="AI66" s="95"/>
    </row>
    <row r="67" spans="1:38" x14ac:dyDescent="0.15">
      <c r="B67" s="111"/>
      <c r="C67" s="127"/>
      <c r="D67" s="127"/>
      <c r="F67" s="98"/>
      <c r="G67" s="129"/>
      <c r="H67" s="130"/>
      <c r="J67" s="95"/>
      <c r="K67" s="95"/>
      <c r="L67" s="95"/>
      <c r="M67" s="95"/>
      <c r="N67" s="95"/>
      <c r="O67" s="95"/>
      <c r="P67" s="95"/>
      <c r="Q67" s="95"/>
      <c r="R67" s="95"/>
      <c r="S67" s="95"/>
      <c r="T67" s="95"/>
      <c r="U67" s="95"/>
      <c r="V67" s="95"/>
      <c r="W67" s="95"/>
      <c r="X67" s="95"/>
      <c r="Y67" s="131"/>
      <c r="Z67" s="131"/>
      <c r="AA67" s="131"/>
      <c r="AB67" s="131"/>
      <c r="AC67" s="131"/>
      <c r="AD67" s="131"/>
      <c r="AE67" s="131"/>
      <c r="AF67" s="131"/>
      <c r="AG67" s="131"/>
      <c r="AH67" s="131"/>
      <c r="AI67" s="95"/>
    </row>
    <row r="68" spans="1:38" x14ac:dyDescent="0.15">
      <c r="B68" s="132" t="s">
        <v>20</v>
      </c>
      <c r="G68" s="124">
        <f>SUM(G42:G67)</f>
        <v>0</v>
      </c>
      <c r="H68" s="125">
        <f>SUM(H42:H67)</f>
        <v>0</v>
      </c>
      <c r="J68" s="124">
        <f>SUM(J42:J67)</f>
        <v>0</v>
      </c>
      <c r="K68" s="125">
        <f>SUM(K42:K67)</f>
        <v>0</v>
      </c>
      <c r="L68" s="126"/>
      <c r="M68" s="124">
        <f>SUM(M42:M67)</f>
        <v>0</v>
      </c>
      <c r="N68" s="125">
        <f>SUM(N42:N67)</f>
        <v>0</v>
      </c>
      <c r="O68" s="95"/>
      <c r="P68" s="124">
        <f>SUM(P42:P67)</f>
        <v>0</v>
      </c>
      <c r="Q68" s="125">
        <f>SUM(Q42:Q67)</f>
        <v>0</v>
      </c>
      <c r="R68" s="95"/>
      <c r="S68" s="124">
        <f>SUM(S42:S67)</f>
        <v>0</v>
      </c>
      <c r="T68" s="125">
        <f>SUM(T42:T67)</f>
        <v>0</v>
      </c>
      <c r="U68" s="95"/>
      <c r="V68" s="124">
        <f>SUM(V42:V67)</f>
        <v>0</v>
      </c>
      <c r="W68" s="125">
        <f>SUM(W42:W67)</f>
        <v>0</v>
      </c>
      <c r="X68" s="95"/>
      <c r="Y68" s="133">
        <f t="shared" ref="Y68:AH68" si="20">SUM(Y42:Y67)</f>
        <v>0</v>
      </c>
      <c r="Z68" s="133">
        <f t="shared" si="20"/>
        <v>0</v>
      </c>
      <c r="AA68" s="133">
        <f t="shared" si="20"/>
        <v>0</v>
      </c>
      <c r="AB68" s="133">
        <f t="shared" si="20"/>
        <v>0</v>
      </c>
      <c r="AC68" s="133">
        <f t="shared" si="20"/>
        <v>0</v>
      </c>
      <c r="AD68" s="133">
        <f t="shared" si="20"/>
        <v>0</v>
      </c>
      <c r="AE68" s="133">
        <f t="shared" si="20"/>
        <v>0</v>
      </c>
      <c r="AF68" s="133">
        <f t="shared" si="20"/>
        <v>0</v>
      </c>
      <c r="AG68" s="133">
        <f t="shared" si="20"/>
        <v>0</v>
      </c>
      <c r="AH68" s="133">
        <f t="shared" si="20"/>
        <v>0</v>
      </c>
      <c r="AI68" s="134">
        <f>SUM(Y68:AH68)</f>
        <v>0</v>
      </c>
      <c r="AJ68" s="135" t="str">
        <f>IF(AI68=H68,"","Amount should be equal to amount in Total budget (column H). Please check.")</f>
        <v/>
      </c>
    </row>
    <row r="69" spans="1:38" x14ac:dyDescent="0.15">
      <c r="B69" s="132"/>
      <c r="J69" s="95"/>
      <c r="K69" s="95"/>
      <c r="L69" s="95"/>
      <c r="M69" s="95"/>
      <c r="N69" s="95"/>
      <c r="O69" s="95"/>
      <c r="P69" s="95"/>
      <c r="Q69" s="95"/>
      <c r="R69" s="95"/>
      <c r="S69" s="95"/>
      <c r="T69" s="95"/>
      <c r="U69" s="95"/>
      <c r="V69" s="95"/>
      <c r="W69" s="95"/>
      <c r="X69" s="95"/>
      <c r="Y69" s="131"/>
      <c r="Z69" s="131"/>
      <c r="AA69" s="131"/>
      <c r="AB69" s="131"/>
      <c r="AC69" s="131"/>
      <c r="AD69" s="131"/>
      <c r="AE69" s="131"/>
      <c r="AF69" s="131"/>
      <c r="AG69" s="131"/>
      <c r="AH69" s="131"/>
      <c r="AI69" s="95"/>
    </row>
    <row r="70" spans="1:38" x14ac:dyDescent="0.15">
      <c r="A70" s="95" t="s">
        <v>2</v>
      </c>
      <c r="B70" s="139" t="s">
        <v>173</v>
      </c>
      <c r="C70" s="113" t="s">
        <v>21</v>
      </c>
      <c r="D70" s="140"/>
      <c r="E70" s="141"/>
      <c r="F70" s="268"/>
      <c r="G70" s="147"/>
      <c r="H70" s="116" t="s">
        <v>20</v>
      </c>
      <c r="J70" s="95"/>
      <c r="K70" s="116" t="s">
        <v>20</v>
      </c>
      <c r="L70" s="95"/>
      <c r="M70" s="95"/>
      <c r="N70" s="116" t="s">
        <v>20</v>
      </c>
      <c r="O70" s="95"/>
      <c r="P70" s="95"/>
      <c r="Q70" s="116" t="s">
        <v>20</v>
      </c>
      <c r="R70" s="95"/>
      <c r="S70" s="95"/>
      <c r="T70" s="116" t="s">
        <v>20</v>
      </c>
      <c r="U70" s="95"/>
      <c r="V70" s="95"/>
      <c r="W70" s="116" t="s">
        <v>20</v>
      </c>
      <c r="X70" s="95"/>
      <c r="Y70" s="138"/>
      <c r="Z70" s="138"/>
      <c r="AA70" s="138"/>
      <c r="AB70" s="138"/>
      <c r="AC70" s="138"/>
      <c r="AD70" s="138"/>
      <c r="AE70" s="138"/>
      <c r="AF70" s="138"/>
      <c r="AG70" s="138"/>
      <c r="AH70" s="138"/>
      <c r="AI70" s="95"/>
    </row>
    <row r="71" spans="1:38" s="12" customFormat="1" x14ac:dyDescent="0.15">
      <c r="A71" s="95"/>
      <c r="B71" s="127"/>
      <c r="C71" s="333" t="str">
        <f>IF(Budget!C71="","", Budget!C71)</f>
        <v/>
      </c>
      <c r="D71" s="334" t="str">
        <f>IF(Budget!D71="","", Budget!D71)</f>
        <v/>
      </c>
      <c r="E71" s="334" t="str">
        <f>IF(Budget!E71="","", Budget!E71)</f>
        <v/>
      </c>
      <c r="F71" s="317"/>
      <c r="G71" s="318"/>
      <c r="H71" s="291">
        <f>K71+N71+Q71+T71+W71</f>
        <v>0</v>
      </c>
      <c r="I71" s="95"/>
      <c r="J71" s="95"/>
      <c r="K71" s="42"/>
      <c r="L71" s="95"/>
      <c r="M71" s="95"/>
      <c r="N71" s="42"/>
      <c r="O71" s="95"/>
      <c r="P71" s="95"/>
      <c r="Q71" s="42"/>
      <c r="R71" s="95"/>
      <c r="S71" s="95"/>
      <c r="T71" s="42"/>
      <c r="U71" s="95"/>
      <c r="V71" s="95"/>
      <c r="W71" s="42"/>
      <c r="X71" s="95"/>
      <c r="Y71" s="41"/>
      <c r="Z71" s="41"/>
      <c r="AA71" s="41"/>
      <c r="AB71" s="41"/>
      <c r="AC71" s="41"/>
      <c r="AD71" s="41"/>
      <c r="AE71" s="41"/>
      <c r="AF71" s="41"/>
      <c r="AG71" s="41"/>
      <c r="AH71" s="41"/>
      <c r="AI71" s="95"/>
      <c r="AJ71" s="95"/>
      <c r="AK71" s="95"/>
      <c r="AL71" s="95"/>
    </row>
    <row r="72" spans="1:38" s="12" customFormat="1" ht="12" customHeight="1" x14ac:dyDescent="0.15">
      <c r="A72" s="95"/>
      <c r="B72" s="127"/>
      <c r="C72" s="333" t="str">
        <f>IF(Budget!C72="","", Budget!C72)</f>
        <v/>
      </c>
      <c r="D72" s="334" t="str">
        <f>IF(Budget!D72="","", Budget!D72)</f>
        <v/>
      </c>
      <c r="E72" s="334" t="str">
        <f>IF(Budget!E72="","", Budget!E72)</f>
        <v/>
      </c>
      <c r="F72" s="317"/>
      <c r="G72" s="318"/>
      <c r="H72" s="291">
        <f>K72+N72+Q72+T72+W72</f>
        <v>0</v>
      </c>
      <c r="I72" s="95"/>
      <c r="J72" s="95"/>
      <c r="K72" s="42"/>
      <c r="L72" s="95"/>
      <c r="M72" s="95"/>
      <c r="N72" s="42"/>
      <c r="O72" s="95"/>
      <c r="P72" s="95"/>
      <c r="Q72" s="42"/>
      <c r="R72" s="95"/>
      <c r="S72" s="95"/>
      <c r="T72" s="42"/>
      <c r="U72" s="95"/>
      <c r="V72" s="95"/>
      <c r="W72" s="42"/>
      <c r="X72" s="95"/>
      <c r="Y72" s="41"/>
      <c r="Z72" s="41"/>
      <c r="AA72" s="41"/>
      <c r="AB72" s="41"/>
      <c r="AC72" s="41"/>
      <c r="AD72" s="41"/>
      <c r="AE72" s="41"/>
      <c r="AF72" s="41"/>
      <c r="AG72" s="41"/>
      <c r="AH72" s="41"/>
      <c r="AI72" s="95"/>
      <c r="AJ72" s="95"/>
      <c r="AK72" s="95"/>
      <c r="AL72" s="95"/>
    </row>
    <row r="73" spans="1:38" s="12" customFormat="1" ht="12" customHeight="1" x14ac:dyDescent="0.15">
      <c r="A73" s="95"/>
      <c r="B73" s="127"/>
      <c r="C73" s="333" t="str">
        <f>IF(Budget!C73="","", Budget!C73)</f>
        <v/>
      </c>
      <c r="D73" s="334" t="str">
        <f>IF(Budget!D73="","", Budget!D73)</f>
        <v/>
      </c>
      <c r="E73" s="334" t="str">
        <f>IF(Budget!E73="","", Budget!E73)</f>
        <v/>
      </c>
      <c r="F73" s="317"/>
      <c r="G73" s="318"/>
      <c r="H73" s="291">
        <f>K73+N73+Q73+T73+W73</f>
        <v>0</v>
      </c>
      <c r="I73" s="95"/>
      <c r="J73" s="95"/>
      <c r="K73" s="42"/>
      <c r="L73" s="95"/>
      <c r="M73" s="95"/>
      <c r="N73" s="42"/>
      <c r="O73" s="95"/>
      <c r="P73" s="95"/>
      <c r="Q73" s="42"/>
      <c r="R73" s="95"/>
      <c r="S73" s="95"/>
      <c r="T73" s="42"/>
      <c r="U73" s="95"/>
      <c r="V73" s="95"/>
      <c r="W73" s="42"/>
      <c r="X73" s="95"/>
      <c r="Y73" s="41"/>
      <c r="Z73" s="41"/>
      <c r="AA73" s="41"/>
      <c r="AB73" s="41"/>
      <c r="AC73" s="41"/>
      <c r="AD73" s="41"/>
      <c r="AE73" s="41"/>
      <c r="AF73" s="41"/>
      <c r="AG73" s="41"/>
      <c r="AH73" s="41"/>
      <c r="AI73" s="95"/>
      <c r="AJ73" s="95"/>
      <c r="AK73" s="95"/>
      <c r="AL73" s="95"/>
    </row>
    <row r="74" spans="1:38" s="12" customFormat="1" ht="12" customHeight="1" x14ac:dyDescent="0.15">
      <c r="A74" s="95"/>
      <c r="B74" s="127"/>
      <c r="C74" s="333" t="str">
        <f>IF(Budget!C74="","", Budget!C74)</f>
        <v/>
      </c>
      <c r="D74" s="334" t="str">
        <f>IF(Budget!D74="","", Budget!D74)</f>
        <v/>
      </c>
      <c r="E74" s="334" t="str">
        <f>IF(Budget!E74="","", Budget!E74)</f>
        <v/>
      </c>
      <c r="F74" s="317"/>
      <c r="G74" s="318"/>
      <c r="H74" s="291">
        <f t="shared" ref="H74" si="21">K74+N74+Q74+T74+W74</f>
        <v>0</v>
      </c>
      <c r="I74" s="95"/>
      <c r="J74" s="95"/>
      <c r="K74" s="42"/>
      <c r="L74" s="95"/>
      <c r="M74" s="95"/>
      <c r="N74" s="42"/>
      <c r="O74" s="95"/>
      <c r="P74" s="95"/>
      <c r="Q74" s="42"/>
      <c r="R74" s="95"/>
      <c r="S74" s="95"/>
      <c r="T74" s="42"/>
      <c r="U74" s="95"/>
      <c r="V74" s="95"/>
      <c r="W74" s="42"/>
      <c r="X74" s="95"/>
      <c r="Y74" s="41"/>
      <c r="Z74" s="41"/>
      <c r="AA74" s="41"/>
      <c r="AB74" s="41"/>
      <c r="AC74" s="41"/>
      <c r="AD74" s="41"/>
      <c r="AE74" s="41"/>
      <c r="AF74" s="41"/>
      <c r="AG74" s="41"/>
      <c r="AH74" s="41"/>
      <c r="AI74" s="95"/>
      <c r="AJ74" s="95"/>
      <c r="AK74" s="95"/>
      <c r="AL74" s="95"/>
    </row>
    <row r="75" spans="1:38" s="12" customFormat="1" ht="12" customHeight="1" x14ac:dyDescent="0.15">
      <c r="A75" s="95"/>
      <c r="B75" s="127"/>
      <c r="C75" s="333" t="str">
        <f>IF(Budget!C75="","", Budget!C75)</f>
        <v/>
      </c>
      <c r="D75" s="334" t="str">
        <f>IF(Budget!D75="","", Budget!D75)</f>
        <v/>
      </c>
      <c r="E75" s="334" t="str">
        <f>IF(Budget!E75="","", Budget!E75)</f>
        <v/>
      </c>
      <c r="F75" s="317"/>
      <c r="G75" s="318"/>
      <c r="H75" s="291">
        <f t="shared" ref="H75:H79" si="22">K75+N75+Q75+T75+W75</f>
        <v>0</v>
      </c>
      <c r="I75" s="95"/>
      <c r="J75" s="95"/>
      <c r="K75" s="42"/>
      <c r="L75" s="95"/>
      <c r="M75" s="95"/>
      <c r="N75" s="42"/>
      <c r="O75" s="95"/>
      <c r="P75" s="95"/>
      <c r="Q75" s="42"/>
      <c r="R75" s="95"/>
      <c r="S75" s="95"/>
      <c r="T75" s="42"/>
      <c r="U75" s="95"/>
      <c r="V75" s="95"/>
      <c r="W75" s="42"/>
      <c r="X75" s="95"/>
      <c r="Y75" s="41"/>
      <c r="Z75" s="41"/>
      <c r="AA75" s="41"/>
      <c r="AB75" s="41"/>
      <c r="AC75" s="41"/>
      <c r="AD75" s="41"/>
      <c r="AE75" s="41"/>
      <c r="AF75" s="41"/>
      <c r="AG75" s="41"/>
      <c r="AH75" s="41"/>
      <c r="AI75" s="95"/>
      <c r="AJ75" s="95"/>
      <c r="AK75" s="95"/>
      <c r="AL75" s="95"/>
    </row>
    <row r="76" spans="1:38" s="12" customFormat="1" ht="12" customHeight="1" x14ac:dyDescent="0.15">
      <c r="A76" s="95"/>
      <c r="B76" s="127"/>
      <c r="C76" s="46"/>
      <c r="D76" s="47"/>
      <c r="E76" s="47"/>
      <c r="F76" s="317"/>
      <c r="G76" s="318"/>
      <c r="H76" s="291">
        <f t="shared" si="22"/>
        <v>0</v>
      </c>
      <c r="I76" s="95"/>
      <c r="J76" s="95"/>
      <c r="K76" s="42"/>
      <c r="L76" s="95"/>
      <c r="M76" s="95"/>
      <c r="N76" s="42"/>
      <c r="O76" s="95"/>
      <c r="P76" s="95"/>
      <c r="Q76" s="42"/>
      <c r="R76" s="95"/>
      <c r="S76" s="95"/>
      <c r="T76" s="42"/>
      <c r="U76" s="95"/>
      <c r="V76" s="95"/>
      <c r="W76" s="42"/>
      <c r="X76" s="95"/>
      <c r="Y76" s="41"/>
      <c r="Z76" s="41"/>
      <c r="AA76" s="41"/>
      <c r="AB76" s="41"/>
      <c r="AC76" s="41"/>
      <c r="AD76" s="41"/>
      <c r="AE76" s="41"/>
      <c r="AF76" s="41"/>
      <c r="AG76" s="41"/>
      <c r="AH76" s="41"/>
      <c r="AI76" s="95"/>
      <c r="AJ76" s="95"/>
      <c r="AK76" s="95"/>
      <c r="AL76" s="95"/>
    </row>
    <row r="77" spans="1:38" s="12" customFormat="1" ht="12" customHeight="1" x14ac:dyDescent="0.15">
      <c r="A77" s="95"/>
      <c r="B77" s="127"/>
      <c r="C77" s="46"/>
      <c r="D77" s="47"/>
      <c r="E77" s="47"/>
      <c r="F77" s="317"/>
      <c r="G77" s="318"/>
      <c r="H77" s="291">
        <f t="shared" si="22"/>
        <v>0</v>
      </c>
      <c r="I77" s="95"/>
      <c r="J77" s="95"/>
      <c r="K77" s="42"/>
      <c r="L77" s="95"/>
      <c r="M77" s="95"/>
      <c r="N77" s="42"/>
      <c r="O77" s="95"/>
      <c r="P77" s="95"/>
      <c r="Q77" s="42"/>
      <c r="R77" s="95"/>
      <c r="S77" s="95"/>
      <c r="T77" s="42"/>
      <c r="U77" s="95"/>
      <c r="V77" s="95"/>
      <c r="W77" s="42"/>
      <c r="X77" s="95"/>
      <c r="Y77" s="41"/>
      <c r="Z77" s="41"/>
      <c r="AA77" s="41"/>
      <c r="AB77" s="41"/>
      <c r="AC77" s="41"/>
      <c r="AD77" s="41"/>
      <c r="AE77" s="41"/>
      <c r="AF77" s="41"/>
      <c r="AG77" s="41"/>
      <c r="AH77" s="41"/>
      <c r="AI77" s="95"/>
      <c r="AJ77" s="95"/>
      <c r="AK77" s="95"/>
      <c r="AL77" s="95"/>
    </row>
    <row r="78" spans="1:38" s="12" customFormat="1" ht="12" customHeight="1" x14ac:dyDescent="0.15">
      <c r="A78" s="95"/>
      <c r="B78" s="127"/>
      <c r="C78" s="46"/>
      <c r="D78" s="47"/>
      <c r="E78" s="47"/>
      <c r="F78" s="317"/>
      <c r="G78" s="318"/>
      <c r="H78" s="291">
        <f t="shared" si="22"/>
        <v>0</v>
      </c>
      <c r="I78" s="95"/>
      <c r="J78" s="95"/>
      <c r="K78" s="42"/>
      <c r="L78" s="95"/>
      <c r="M78" s="95"/>
      <c r="N78" s="42"/>
      <c r="O78" s="95"/>
      <c r="P78" s="95"/>
      <c r="Q78" s="42"/>
      <c r="R78" s="95"/>
      <c r="S78" s="95"/>
      <c r="T78" s="42"/>
      <c r="U78" s="95"/>
      <c r="V78" s="95"/>
      <c r="W78" s="42"/>
      <c r="X78" s="95"/>
      <c r="Y78" s="41"/>
      <c r="Z78" s="41"/>
      <c r="AA78" s="41"/>
      <c r="AB78" s="41"/>
      <c r="AC78" s="41"/>
      <c r="AD78" s="41"/>
      <c r="AE78" s="41"/>
      <c r="AF78" s="41"/>
      <c r="AG78" s="41"/>
      <c r="AH78" s="41"/>
      <c r="AI78" s="95"/>
      <c r="AJ78" s="95"/>
      <c r="AK78" s="95"/>
      <c r="AL78" s="95"/>
    </row>
    <row r="79" spans="1:38" s="12" customFormat="1" ht="12" customHeight="1" x14ac:dyDescent="0.15">
      <c r="A79" s="95"/>
      <c r="B79" s="127"/>
      <c r="C79" s="46"/>
      <c r="D79" s="47"/>
      <c r="E79" s="47"/>
      <c r="F79" s="317"/>
      <c r="G79" s="318"/>
      <c r="H79" s="291">
        <f t="shared" si="22"/>
        <v>0</v>
      </c>
      <c r="I79" s="95"/>
      <c r="J79" s="95"/>
      <c r="K79" s="42"/>
      <c r="L79" s="95"/>
      <c r="M79" s="95"/>
      <c r="N79" s="42"/>
      <c r="O79" s="95"/>
      <c r="P79" s="95"/>
      <c r="Q79" s="42"/>
      <c r="R79" s="95"/>
      <c r="S79" s="95"/>
      <c r="T79" s="42"/>
      <c r="U79" s="95"/>
      <c r="V79" s="95"/>
      <c r="W79" s="42"/>
      <c r="X79" s="95"/>
      <c r="Y79" s="41"/>
      <c r="Z79" s="41"/>
      <c r="AA79" s="41"/>
      <c r="AB79" s="41"/>
      <c r="AC79" s="41"/>
      <c r="AD79" s="41"/>
      <c r="AE79" s="41"/>
      <c r="AF79" s="41"/>
      <c r="AG79" s="41"/>
      <c r="AH79" s="41"/>
      <c r="AI79" s="95"/>
      <c r="AJ79" s="95"/>
      <c r="AK79" s="95"/>
      <c r="AL79" s="95"/>
    </row>
    <row r="80" spans="1:38" s="12" customFormat="1" ht="12" customHeight="1" x14ac:dyDescent="0.15">
      <c r="A80" s="95"/>
      <c r="B80" s="127"/>
      <c r="C80" s="46"/>
      <c r="D80" s="47"/>
      <c r="E80" s="47"/>
      <c r="F80" s="317"/>
      <c r="G80" s="318"/>
      <c r="H80" s="291">
        <f>K80+N80+Q80+T80+W80</f>
        <v>0</v>
      </c>
      <c r="I80" s="95"/>
      <c r="J80" s="95"/>
      <c r="K80" s="42"/>
      <c r="L80" s="95"/>
      <c r="M80" s="95"/>
      <c r="N80" s="42"/>
      <c r="O80" s="95"/>
      <c r="P80" s="95"/>
      <c r="Q80" s="42"/>
      <c r="R80" s="95"/>
      <c r="S80" s="95"/>
      <c r="T80" s="42"/>
      <c r="U80" s="95"/>
      <c r="V80" s="95"/>
      <c r="W80" s="42"/>
      <c r="X80" s="95"/>
      <c r="Y80" s="41"/>
      <c r="Z80" s="41"/>
      <c r="AA80" s="41"/>
      <c r="AB80" s="41"/>
      <c r="AC80" s="41"/>
      <c r="AD80" s="41"/>
      <c r="AE80" s="41"/>
      <c r="AF80" s="41"/>
      <c r="AG80" s="41"/>
      <c r="AH80" s="41"/>
      <c r="AI80" s="95"/>
      <c r="AJ80" s="95"/>
      <c r="AK80" s="95"/>
      <c r="AL80" s="95"/>
    </row>
    <row r="81" spans="1:38" s="12" customFormat="1" ht="12" customHeight="1" x14ac:dyDescent="0.15">
      <c r="A81" s="95"/>
      <c r="B81" s="127"/>
      <c r="C81" s="46"/>
      <c r="D81" s="47"/>
      <c r="E81" s="47"/>
      <c r="F81" s="317"/>
      <c r="G81" s="318"/>
      <c r="H81" s="291">
        <f>K81+N81+Q81+T81+W81</f>
        <v>0</v>
      </c>
      <c r="I81" s="95"/>
      <c r="J81" s="95"/>
      <c r="K81" s="42"/>
      <c r="L81" s="95"/>
      <c r="M81" s="95"/>
      <c r="N81" s="42"/>
      <c r="O81" s="95"/>
      <c r="P81" s="95"/>
      <c r="Q81" s="42"/>
      <c r="R81" s="95"/>
      <c r="S81" s="95"/>
      <c r="T81" s="42"/>
      <c r="U81" s="95"/>
      <c r="V81" s="95"/>
      <c r="W81" s="42"/>
      <c r="X81" s="95"/>
      <c r="Y81" s="41"/>
      <c r="Z81" s="41"/>
      <c r="AA81" s="41"/>
      <c r="AB81" s="41"/>
      <c r="AC81" s="41"/>
      <c r="AD81" s="41"/>
      <c r="AE81" s="41"/>
      <c r="AF81" s="41"/>
      <c r="AG81" s="41"/>
      <c r="AH81" s="41"/>
      <c r="AI81" s="95"/>
      <c r="AJ81" s="95"/>
      <c r="AK81" s="95"/>
      <c r="AL81" s="95"/>
    </row>
    <row r="82" spans="1:38" ht="12" customHeight="1" x14ac:dyDescent="0.15">
      <c r="B82" s="132"/>
      <c r="C82" s="127"/>
      <c r="F82" s="292"/>
      <c r="G82" s="105"/>
      <c r="J82" s="95"/>
      <c r="K82" s="97"/>
      <c r="L82" s="95"/>
      <c r="M82" s="95"/>
      <c r="N82" s="97"/>
      <c r="O82" s="95"/>
      <c r="P82" s="95"/>
      <c r="Q82" s="97"/>
      <c r="R82" s="95"/>
      <c r="S82" s="95"/>
      <c r="T82" s="97"/>
      <c r="U82" s="95"/>
      <c r="V82" s="95"/>
      <c r="W82" s="97"/>
      <c r="X82" s="95"/>
      <c r="Y82" s="131"/>
      <c r="Z82" s="131"/>
      <c r="AA82" s="131"/>
      <c r="AB82" s="131"/>
      <c r="AC82" s="131"/>
      <c r="AD82" s="131"/>
      <c r="AE82" s="131"/>
      <c r="AF82" s="131"/>
      <c r="AG82" s="131"/>
      <c r="AH82" s="131"/>
      <c r="AI82" s="95"/>
    </row>
    <row r="83" spans="1:38" ht="12" customHeight="1" x14ac:dyDescent="0.15">
      <c r="B83" s="132" t="s">
        <v>20</v>
      </c>
      <c r="H83" s="125">
        <f>SUM(H71:H82)</f>
        <v>0</v>
      </c>
      <c r="J83" s="95"/>
      <c r="K83" s="125">
        <f>SUM(K71:K82)</f>
        <v>0</v>
      </c>
      <c r="L83" s="95"/>
      <c r="M83" s="95"/>
      <c r="N83" s="125">
        <f>SUM(N71:N82)</f>
        <v>0</v>
      </c>
      <c r="O83" s="95"/>
      <c r="P83" s="95"/>
      <c r="Q83" s="125">
        <f>SUM(Q71:Q82)</f>
        <v>0</v>
      </c>
      <c r="R83" s="95"/>
      <c r="S83" s="95"/>
      <c r="T83" s="125">
        <f>SUM(T71:T82)</f>
        <v>0</v>
      </c>
      <c r="U83" s="95"/>
      <c r="V83" s="95"/>
      <c r="W83" s="125">
        <f>SUM(W71:W82)</f>
        <v>0</v>
      </c>
      <c r="X83" s="95"/>
      <c r="Y83" s="133">
        <f t="shared" ref="Y83:AH83" si="23">SUM(Y71:Y82)</f>
        <v>0</v>
      </c>
      <c r="Z83" s="133">
        <f t="shared" si="23"/>
        <v>0</v>
      </c>
      <c r="AA83" s="133">
        <f t="shared" si="23"/>
        <v>0</v>
      </c>
      <c r="AB83" s="133">
        <f t="shared" si="23"/>
        <v>0</v>
      </c>
      <c r="AC83" s="133">
        <f t="shared" si="23"/>
        <v>0</v>
      </c>
      <c r="AD83" s="133">
        <f t="shared" si="23"/>
        <v>0</v>
      </c>
      <c r="AE83" s="133">
        <f t="shared" si="23"/>
        <v>0</v>
      </c>
      <c r="AF83" s="133">
        <f t="shared" si="23"/>
        <v>0</v>
      </c>
      <c r="AG83" s="133">
        <f t="shared" si="23"/>
        <v>0</v>
      </c>
      <c r="AH83" s="133">
        <f t="shared" si="23"/>
        <v>0</v>
      </c>
      <c r="AI83" s="134">
        <f>SUM(Y83:AH83)</f>
        <v>0</v>
      </c>
      <c r="AJ83" s="135" t="str">
        <f>IF(AI83=H83,"","Amount should be equal to amount in Total budget (column H). Please check.")</f>
        <v/>
      </c>
    </row>
    <row r="84" spans="1:38" ht="12" customHeight="1" x14ac:dyDescent="0.15">
      <c r="B84" s="132"/>
      <c r="J84" s="95"/>
      <c r="K84" s="95"/>
      <c r="L84" s="95"/>
      <c r="M84" s="95"/>
      <c r="N84" s="95"/>
      <c r="O84" s="95"/>
      <c r="P84" s="95"/>
      <c r="Q84" s="95"/>
      <c r="R84" s="95"/>
      <c r="S84" s="95"/>
      <c r="T84" s="95"/>
      <c r="U84" s="95"/>
      <c r="V84" s="95"/>
      <c r="W84" s="95"/>
      <c r="X84" s="95"/>
      <c r="Y84" s="131"/>
      <c r="Z84" s="131"/>
      <c r="AA84" s="131"/>
      <c r="AB84" s="131"/>
      <c r="AC84" s="131"/>
      <c r="AD84" s="131"/>
      <c r="AE84" s="131"/>
      <c r="AF84" s="131"/>
      <c r="AG84" s="131"/>
      <c r="AH84" s="131"/>
      <c r="AI84" s="95"/>
    </row>
    <row r="85" spans="1:38" ht="12" customHeight="1" x14ac:dyDescent="0.15">
      <c r="B85" s="132"/>
      <c r="G85" s="108" t="s">
        <v>25</v>
      </c>
      <c r="J85" s="108" t="s">
        <v>25</v>
      </c>
      <c r="K85" s="97"/>
      <c r="L85" s="95"/>
      <c r="M85" s="108" t="s">
        <v>25</v>
      </c>
      <c r="N85" s="97"/>
      <c r="O85" s="95"/>
      <c r="P85" s="108" t="s">
        <v>25</v>
      </c>
      <c r="Q85" s="97"/>
      <c r="R85" s="95"/>
      <c r="S85" s="108" t="s">
        <v>25</v>
      </c>
      <c r="T85" s="97"/>
      <c r="U85" s="95"/>
      <c r="V85" s="108" t="s">
        <v>25</v>
      </c>
      <c r="W85" s="97"/>
      <c r="X85" s="95"/>
      <c r="Y85" s="131"/>
      <c r="Z85" s="131"/>
      <c r="AA85" s="131"/>
      <c r="AB85" s="131"/>
      <c r="AC85" s="131"/>
      <c r="AD85" s="131"/>
      <c r="AE85" s="131"/>
      <c r="AF85" s="131"/>
      <c r="AG85" s="131"/>
      <c r="AH85" s="131"/>
      <c r="AI85" s="95"/>
    </row>
    <row r="86" spans="1:38" ht="12" customHeight="1" x14ac:dyDescent="0.15">
      <c r="A86" s="95" t="s">
        <v>3</v>
      </c>
      <c r="B86" s="95" t="s">
        <v>22</v>
      </c>
      <c r="C86" s="143" t="s">
        <v>23</v>
      </c>
      <c r="D86" s="115"/>
      <c r="E86" s="114" t="s">
        <v>24</v>
      </c>
      <c r="F86" s="115"/>
      <c r="G86" s="113" t="s">
        <v>26</v>
      </c>
      <c r="H86" s="116" t="s">
        <v>20</v>
      </c>
      <c r="J86" s="113" t="s">
        <v>26</v>
      </c>
      <c r="K86" s="116" t="s">
        <v>20</v>
      </c>
      <c r="L86" s="95"/>
      <c r="M86" s="113" t="s">
        <v>26</v>
      </c>
      <c r="N86" s="116" t="s">
        <v>20</v>
      </c>
      <c r="O86" s="95"/>
      <c r="P86" s="113" t="s">
        <v>26</v>
      </c>
      <c r="Q86" s="116" t="s">
        <v>20</v>
      </c>
      <c r="R86" s="95"/>
      <c r="S86" s="113" t="s">
        <v>26</v>
      </c>
      <c r="T86" s="116" t="s">
        <v>20</v>
      </c>
      <c r="U86" s="95"/>
      <c r="V86" s="113" t="s">
        <v>26</v>
      </c>
      <c r="W86" s="116" t="s">
        <v>20</v>
      </c>
      <c r="X86" s="95"/>
      <c r="Y86" s="138"/>
      <c r="Z86" s="138"/>
      <c r="AA86" s="138"/>
      <c r="AB86" s="138"/>
      <c r="AC86" s="138"/>
      <c r="AD86" s="138"/>
      <c r="AE86" s="138"/>
      <c r="AF86" s="138"/>
      <c r="AG86" s="138"/>
      <c r="AH86" s="138"/>
      <c r="AI86" s="95"/>
    </row>
    <row r="87" spans="1:38" s="12" customFormat="1" ht="12" customHeight="1" x14ac:dyDescent="0.15">
      <c r="A87" s="95"/>
      <c r="B87" s="95"/>
      <c r="C87" s="329" t="str">
        <f>IF(Budget!C81="","", Budget!C81)</f>
        <v/>
      </c>
      <c r="D87" s="319"/>
      <c r="E87" s="144" t="s">
        <v>41</v>
      </c>
      <c r="F87" s="319"/>
      <c r="G87" s="145">
        <f>J87+M87+P87+S87+V87</f>
        <v>0</v>
      </c>
      <c r="H87" s="125">
        <f>K87+N87+Q87+T87+W87</f>
        <v>0</v>
      </c>
      <c r="I87" s="95"/>
      <c r="J87" s="43"/>
      <c r="K87" s="42"/>
      <c r="L87" s="126"/>
      <c r="M87" s="43"/>
      <c r="N87" s="42"/>
      <c r="O87" s="95"/>
      <c r="P87" s="43"/>
      <c r="Q87" s="42"/>
      <c r="R87" s="95"/>
      <c r="S87" s="43"/>
      <c r="T87" s="42"/>
      <c r="U87" s="95"/>
      <c r="V87" s="43"/>
      <c r="W87" s="42"/>
      <c r="X87" s="95"/>
      <c r="Y87" s="41"/>
      <c r="Z87" s="41"/>
      <c r="AA87" s="41"/>
      <c r="AB87" s="41"/>
      <c r="AC87" s="41"/>
      <c r="AD87" s="41"/>
      <c r="AE87" s="41"/>
      <c r="AF87" s="41"/>
      <c r="AG87" s="41"/>
      <c r="AH87" s="41"/>
      <c r="AI87" s="95"/>
      <c r="AJ87" s="95"/>
      <c r="AK87" s="95"/>
      <c r="AL87" s="95"/>
    </row>
    <row r="88" spans="1:38" s="12" customFormat="1" ht="12" customHeight="1" x14ac:dyDescent="0.15">
      <c r="A88" s="95"/>
      <c r="B88" s="95"/>
      <c r="C88" s="329" t="str">
        <f>IF(Budget!C82="","", Budget!C82)</f>
        <v/>
      </c>
      <c r="D88" s="319"/>
      <c r="E88" s="144" t="s">
        <v>41</v>
      </c>
      <c r="F88" s="319"/>
      <c r="G88" s="145">
        <f t="shared" ref="G88:H100" si="24">J88+M88+P88+S88+V88</f>
        <v>0</v>
      </c>
      <c r="H88" s="125">
        <f t="shared" si="24"/>
        <v>0</v>
      </c>
      <c r="I88" s="95"/>
      <c r="J88" s="43"/>
      <c r="K88" s="42"/>
      <c r="L88" s="126"/>
      <c r="M88" s="43"/>
      <c r="N88" s="42"/>
      <c r="O88" s="95"/>
      <c r="P88" s="43"/>
      <c r="Q88" s="42"/>
      <c r="R88" s="95"/>
      <c r="S88" s="43"/>
      <c r="T88" s="42"/>
      <c r="U88" s="95"/>
      <c r="V88" s="43"/>
      <c r="W88" s="42"/>
      <c r="X88" s="95"/>
      <c r="Y88" s="41"/>
      <c r="Z88" s="41"/>
      <c r="AA88" s="41"/>
      <c r="AB88" s="41"/>
      <c r="AC88" s="41"/>
      <c r="AD88" s="41"/>
      <c r="AE88" s="41"/>
      <c r="AF88" s="41"/>
      <c r="AG88" s="41"/>
      <c r="AH88" s="41"/>
      <c r="AI88" s="95"/>
      <c r="AJ88" s="95"/>
      <c r="AK88" s="95"/>
      <c r="AL88" s="95"/>
    </row>
    <row r="89" spans="1:38" s="12" customFormat="1" ht="12" customHeight="1" x14ac:dyDescent="0.15">
      <c r="A89" s="95"/>
      <c r="B89" s="95"/>
      <c r="C89" s="329" t="str">
        <f>IF(Budget!C83="","", Budget!C83)</f>
        <v/>
      </c>
      <c r="D89" s="319"/>
      <c r="E89" s="144" t="s">
        <v>41</v>
      </c>
      <c r="F89" s="319"/>
      <c r="G89" s="145">
        <f t="shared" si="24"/>
        <v>0</v>
      </c>
      <c r="H89" s="125">
        <f t="shared" si="24"/>
        <v>0</v>
      </c>
      <c r="I89" s="95"/>
      <c r="J89" s="43"/>
      <c r="K89" s="42"/>
      <c r="L89" s="126"/>
      <c r="M89" s="43"/>
      <c r="N89" s="42"/>
      <c r="O89" s="95"/>
      <c r="P89" s="43"/>
      <c r="Q89" s="42"/>
      <c r="R89" s="95"/>
      <c r="S89" s="43"/>
      <c r="T89" s="42"/>
      <c r="U89" s="95"/>
      <c r="V89" s="43"/>
      <c r="W89" s="42"/>
      <c r="X89" s="95"/>
      <c r="Y89" s="41"/>
      <c r="Z89" s="41"/>
      <c r="AA89" s="41"/>
      <c r="AB89" s="41"/>
      <c r="AC89" s="41"/>
      <c r="AD89" s="41"/>
      <c r="AE89" s="41"/>
      <c r="AF89" s="41"/>
      <c r="AG89" s="41"/>
      <c r="AH89" s="41"/>
      <c r="AI89" s="95"/>
      <c r="AJ89" s="95"/>
      <c r="AK89" s="95"/>
      <c r="AL89" s="95"/>
    </row>
    <row r="90" spans="1:38" s="12" customFormat="1" ht="12" customHeight="1" x14ac:dyDescent="0.15">
      <c r="A90" s="95"/>
      <c r="B90" s="95"/>
      <c r="C90" s="329" t="str">
        <f>IF(Budget!C84="","", Budget!C84)</f>
        <v/>
      </c>
      <c r="D90" s="319"/>
      <c r="E90" s="144" t="s">
        <v>41</v>
      </c>
      <c r="F90" s="319"/>
      <c r="G90" s="145">
        <f t="shared" si="24"/>
        <v>0</v>
      </c>
      <c r="H90" s="125">
        <f t="shared" si="24"/>
        <v>0</v>
      </c>
      <c r="I90" s="95"/>
      <c r="J90" s="43"/>
      <c r="K90" s="42"/>
      <c r="L90" s="126"/>
      <c r="M90" s="43"/>
      <c r="N90" s="42"/>
      <c r="O90" s="95"/>
      <c r="P90" s="43"/>
      <c r="Q90" s="42"/>
      <c r="R90" s="95"/>
      <c r="S90" s="43"/>
      <c r="T90" s="42"/>
      <c r="U90" s="95"/>
      <c r="V90" s="43"/>
      <c r="W90" s="42"/>
      <c r="X90" s="95"/>
      <c r="Y90" s="41"/>
      <c r="Z90" s="41"/>
      <c r="AA90" s="41"/>
      <c r="AB90" s="41"/>
      <c r="AC90" s="41"/>
      <c r="AD90" s="41"/>
      <c r="AE90" s="41"/>
      <c r="AF90" s="41"/>
      <c r="AG90" s="41"/>
      <c r="AH90" s="41"/>
      <c r="AI90" s="95"/>
      <c r="AJ90" s="95"/>
      <c r="AK90" s="95"/>
      <c r="AL90" s="95"/>
    </row>
    <row r="91" spans="1:38" s="12" customFormat="1" ht="12" customHeight="1" x14ac:dyDescent="0.15">
      <c r="A91" s="95"/>
      <c r="B91" s="95"/>
      <c r="C91" s="329" t="str">
        <f>IF(Budget!C85="","", Budget!C85)</f>
        <v/>
      </c>
      <c r="D91" s="319"/>
      <c r="E91" s="144" t="s">
        <v>41</v>
      </c>
      <c r="F91" s="319"/>
      <c r="G91" s="145">
        <f t="shared" si="24"/>
        <v>0</v>
      </c>
      <c r="H91" s="125">
        <f t="shared" si="24"/>
        <v>0</v>
      </c>
      <c r="I91" s="95"/>
      <c r="J91" s="43"/>
      <c r="K91" s="42"/>
      <c r="L91" s="126"/>
      <c r="M91" s="43"/>
      <c r="N91" s="42"/>
      <c r="O91" s="95"/>
      <c r="P91" s="43"/>
      <c r="Q91" s="42"/>
      <c r="R91" s="95"/>
      <c r="S91" s="43"/>
      <c r="T91" s="42"/>
      <c r="U91" s="95"/>
      <c r="V91" s="43"/>
      <c r="W91" s="42"/>
      <c r="X91" s="95"/>
      <c r="Y91" s="41"/>
      <c r="Z91" s="41"/>
      <c r="AA91" s="41"/>
      <c r="AB91" s="41"/>
      <c r="AC91" s="41"/>
      <c r="AD91" s="41"/>
      <c r="AE91" s="41"/>
      <c r="AF91" s="41"/>
      <c r="AG91" s="41"/>
      <c r="AH91" s="41"/>
      <c r="AI91" s="95"/>
      <c r="AJ91" s="95"/>
      <c r="AK91" s="95"/>
      <c r="AL91" s="95"/>
    </row>
    <row r="92" spans="1:38" s="12" customFormat="1" ht="12" customHeight="1" x14ac:dyDescent="0.15">
      <c r="A92" s="95"/>
      <c r="B92" s="95"/>
      <c r="C92" s="329" t="str">
        <f>IF(Budget!C86="","", Budget!C86)</f>
        <v/>
      </c>
      <c r="D92" s="319"/>
      <c r="E92" s="144" t="s">
        <v>41</v>
      </c>
      <c r="F92" s="319"/>
      <c r="G92" s="145">
        <f t="shared" si="24"/>
        <v>0</v>
      </c>
      <c r="H92" s="125">
        <f t="shared" si="24"/>
        <v>0</v>
      </c>
      <c r="I92" s="95"/>
      <c r="J92" s="43"/>
      <c r="K92" s="42"/>
      <c r="L92" s="126"/>
      <c r="M92" s="43"/>
      <c r="N92" s="42"/>
      <c r="O92" s="95"/>
      <c r="P92" s="43"/>
      <c r="Q92" s="42"/>
      <c r="R92" s="95"/>
      <c r="S92" s="43"/>
      <c r="T92" s="42"/>
      <c r="U92" s="95"/>
      <c r="V92" s="43"/>
      <c r="W92" s="42"/>
      <c r="X92" s="95"/>
      <c r="Y92" s="41"/>
      <c r="Z92" s="41"/>
      <c r="AA92" s="41"/>
      <c r="AB92" s="41"/>
      <c r="AC92" s="41"/>
      <c r="AD92" s="41"/>
      <c r="AE92" s="41"/>
      <c r="AF92" s="41"/>
      <c r="AG92" s="41"/>
      <c r="AH92" s="41"/>
      <c r="AI92" s="95"/>
      <c r="AJ92" s="95"/>
      <c r="AK92" s="95"/>
      <c r="AL92" s="95"/>
    </row>
    <row r="93" spans="1:38" s="12" customFormat="1" ht="12" customHeight="1" x14ac:dyDescent="0.15">
      <c r="A93" s="95"/>
      <c r="B93" s="95"/>
      <c r="C93" s="329" t="str">
        <f>IF(Budget!C87="","", Budget!C87)</f>
        <v/>
      </c>
      <c r="D93" s="319"/>
      <c r="E93" s="144" t="s">
        <v>41</v>
      </c>
      <c r="F93" s="319"/>
      <c r="G93" s="145">
        <f t="shared" si="24"/>
        <v>0</v>
      </c>
      <c r="H93" s="125">
        <f t="shared" si="24"/>
        <v>0</v>
      </c>
      <c r="I93" s="95"/>
      <c r="J93" s="43"/>
      <c r="K93" s="42"/>
      <c r="L93" s="126"/>
      <c r="M93" s="43"/>
      <c r="N93" s="42"/>
      <c r="O93" s="95"/>
      <c r="P93" s="43"/>
      <c r="Q93" s="42"/>
      <c r="R93" s="95"/>
      <c r="S93" s="43"/>
      <c r="T93" s="42"/>
      <c r="U93" s="95"/>
      <c r="V93" s="43"/>
      <c r="W93" s="42"/>
      <c r="X93" s="95"/>
      <c r="Y93" s="41"/>
      <c r="Z93" s="41"/>
      <c r="AA93" s="41"/>
      <c r="AB93" s="41"/>
      <c r="AC93" s="41"/>
      <c r="AD93" s="41"/>
      <c r="AE93" s="41"/>
      <c r="AF93" s="41"/>
      <c r="AG93" s="41"/>
      <c r="AH93" s="41"/>
      <c r="AI93" s="95"/>
      <c r="AJ93" s="95"/>
      <c r="AK93" s="95"/>
      <c r="AL93" s="95"/>
    </row>
    <row r="94" spans="1:38" s="12" customFormat="1" ht="12" customHeight="1" x14ac:dyDescent="0.15">
      <c r="A94" s="95"/>
      <c r="B94" s="95"/>
      <c r="C94" s="329" t="str">
        <f>IF(Budget!C88="","", Budget!C88)</f>
        <v/>
      </c>
      <c r="D94" s="319"/>
      <c r="E94" s="144" t="s">
        <v>41</v>
      </c>
      <c r="F94" s="319"/>
      <c r="G94" s="145">
        <f t="shared" si="24"/>
        <v>0</v>
      </c>
      <c r="H94" s="125">
        <f t="shared" si="24"/>
        <v>0</v>
      </c>
      <c r="I94" s="95"/>
      <c r="J94" s="43"/>
      <c r="K94" s="42"/>
      <c r="L94" s="126"/>
      <c r="M94" s="43"/>
      <c r="N94" s="42"/>
      <c r="O94" s="95"/>
      <c r="P94" s="43"/>
      <c r="Q94" s="42"/>
      <c r="R94" s="95"/>
      <c r="S94" s="43"/>
      <c r="T94" s="42"/>
      <c r="U94" s="95"/>
      <c r="V94" s="43"/>
      <c r="W94" s="42"/>
      <c r="X94" s="95"/>
      <c r="Y94" s="41"/>
      <c r="Z94" s="41"/>
      <c r="AA94" s="41"/>
      <c r="AB94" s="41"/>
      <c r="AC94" s="41"/>
      <c r="AD94" s="41"/>
      <c r="AE94" s="41"/>
      <c r="AF94" s="41"/>
      <c r="AG94" s="41"/>
      <c r="AH94" s="41"/>
      <c r="AI94" s="95"/>
      <c r="AJ94" s="95"/>
      <c r="AK94" s="95"/>
      <c r="AL94" s="95"/>
    </row>
    <row r="95" spans="1:38" s="12" customFormat="1" ht="12" customHeight="1" x14ac:dyDescent="0.15">
      <c r="A95" s="95"/>
      <c r="B95" s="95"/>
      <c r="C95" s="329" t="str">
        <f>IF(Budget!C89="","", Budget!C89)</f>
        <v/>
      </c>
      <c r="D95" s="319"/>
      <c r="E95" s="144" t="s">
        <v>41</v>
      </c>
      <c r="F95" s="319"/>
      <c r="G95" s="145">
        <f t="shared" si="24"/>
        <v>0</v>
      </c>
      <c r="H95" s="125">
        <f t="shared" si="24"/>
        <v>0</v>
      </c>
      <c r="I95" s="95"/>
      <c r="J95" s="43"/>
      <c r="K95" s="42"/>
      <c r="L95" s="126"/>
      <c r="M95" s="43"/>
      <c r="N95" s="42"/>
      <c r="O95" s="95"/>
      <c r="P95" s="43"/>
      <c r="Q95" s="42"/>
      <c r="R95" s="95"/>
      <c r="S95" s="43"/>
      <c r="T95" s="42"/>
      <c r="U95" s="95"/>
      <c r="V95" s="43"/>
      <c r="W95" s="42"/>
      <c r="X95" s="95"/>
      <c r="Y95" s="41"/>
      <c r="Z95" s="41"/>
      <c r="AA95" s="41"/>
      <c r="AB95" s="41"/>
      <c r="AC95" s="41"/>
      <c r="AD95" s="41"/>
      <c r="AE95" s="41"/>
      <c r="AF95" s="41"/>
      <c r="AG95" s="41"/>
      <c r="AH95" s="41"/>
      <c r="AI95" s="95"/>
      <c r="AJ95" s="95"/>
      <c r="AK95" s="95"/>
      <c r="AL95" s="95"/>
    </row>
    <row r="96" spans="1:38" s="12" customFormat="1" ht="12" customHeight="1" x14ac:dyDescent="0.15">
      <c r="A96" s="95"/>
      <c r="B96" s="95"/>
      <c r="C96" s="329" t="str">
        <f>IF(Budget!C90="","", Budget!C90)</f>
        <v/>
      </c>
      <c r="D96" s="319"/>
      <c r="E96" s="144" t="s">
        <v>41</v>
      </c>
      <c r="F96" s="319"/>
      <c r="G96" s="145">
        <f t="shared" si="24"/>
        <v>0</v>
      </c>
      <c r="H96" s="125">
        <f t="shared" si="24"/>
        <v>0</v>
      </c>
      <c r="I96" s="95"/>
      <c r="J96" s="43"/>
      <c r="K96" s="42"/>
      <c r="L96" s="126"/>
      <c r="M96" s="43"/>
      <c r="N96" s="42"/>
      <c r="O96" s="95"/>
      <c r="P96" s="43"/>
      <c r="Q96" s="42"/>
      <c r="R96" s="95"/>
      <c r="S96" s="43"/>
      <c r="T96" s="42"/>
      <c r="U96" s="95"/>
      <c r="V96" s="43"/>
      <c r="W96" s="42"/>
      <c r="X96" s="95"/>
      <c r="Y96" s="41"/>
      <c r="Z96" s="41"/>
      <c r="AA96" s="41"/>
      <c r="AB96" s="41"/>
      <c r="AC96" s="41"/>
      <c r="AD96" s="41"/>
      <c r="AE96" s="41"/>
      <c r="AF96" s="41"/>
      <c r="AG96" s="41"/>
      <c r="AH96" s="41"/>
      <c r="AI96" s="95"/>
      <c r="AJ96" s="95"/>
      <c r="AK96" s="95"/>
      <c r="AL96" s="95"/>
    </row>
    <row r="97" spans="1:38" s="12" customFormat="1" ht="12" customHeight="1" x14ac:dyDescent="0.15">
      <c r="A97" s="95"/>
      <c r="B97" s="95"/>
      <c r="C97" s="329" t="str">
        <f>IF(Budget!C91="","", Budget!C91)</f>
        <v/>
      </c>
      <c r="D97" s="319"/>
      <c r="E97" s="144" t="s">
        <v>41</v>
      </c>
      <c r="F97" s="319"/>
      <c r="G97" s="145">
        <f t="shared" si="24"/>
        <v>0</v>
      </c>
      <c r="H97" s="125">
        <f t="shared" si="24"/>
        <v>0</v>
      </c>
      <c r="I97" s="95"/>
      <c r="J97" s="43"/>
      <c r="K97" s="42"/>
      <c r="L97" s="126"/>
      <c r="M97" s="43"/>
      <c r="N97" s="42"/>
      <c r="O97" s="95"/>
      <c r="P97" s="43"/>
      <c r="Q97" s="42"/>
      <c r="R97" s="95"/>
      <c r="S97" s="43"/>
      <c r="T97" s="42"/>
      <c r="U97" s="95"/>
      <c r="V97" s="43"/>
      <c r="W97" s="42"/>
      <c r="X97" s="95"/>
      <c r="Y97" s="41"/>
      <c r="Z97" s="41"/>
      <c r="AA97" s="41"/>
      <c r="AB97" s="41"/>
      <c r="AC97" s="41"/>
      <c r="AD97" s="41"/>
      <c r="AE97" s="41"/>
      <c r="AF97" s="41"/>
      <c r="AG97" s="41"/>
      <c r="AH97" s="41"/>
      <c r="AI97" s="95"/>
      <c r="AJ97" s="95"/>
      <c r="AK97" s="95"/>
      <c r="AL97" s="95"/>
    </row>
    <row r="98" spans="1:38" s="12" customFormat="1" ht="12" customHeight="1" x14ac:dyDescent="0.15">
      <c r="A98" s="95"/>
      <c r="B98" s="95"/>
      <c r="C98" s="329" t="str">
        <f>IF(Budget!C92="","", Budget!C92)</f>
        <v/>
      </c>
      <c r="D98" s="319"/>
      <c r="E98" s="144" t="s">
        <v>41</v>
      </c>
      <c r="F98" s="319"/>
      <c r="G98" s="145">
        <f t="shared" si="24"/>
        <v>0</v>
      </c>
      <c r="H98" s="125">
        <f t="shared" si="24"/>
        <v>0</v>
      </c>
      <c r="I98" s="95"/>
      <c r="J98" s="43"/>
      <c r="K98" s="42"/>
      <c r="L98" s="126"/>
      <c r="M98" s="43"/>
      <c r="N98" s="42"/>
      <c r="O98" s="95"/>
      <c r="P98" s="43"/>
      <c r="Q98" s="42"/>
      <c r="R98" s="95"/>
      <c r="S98" s="43"/>
      <c r="T98" s="42"/>
      <c r="U98" s="95"/>
      <c r="V98" s="43"/>
      <c r="W98" s="42"/>
      <c r="X98" s="95"/>
      <c r="Y98" s="41"/>
      <c r="Z98" s="41"/>
      <c r="AA98" s="41"/>
      <c r="AB98" s="41"/>
      <c r="AC98" s="41"/>
      <c r="AD98" s="41"/>
      <c r="AE98" s="41"/>
      <c r="AF98" s="41"/>
      <c r="AG98" s="41"/>
      <c r="AH98" s="41"/>
      <c r="AI98" s="95"/>
      <c r="AJ98" s="95"/>
      <c r="AK98" s="95"/>
      <c r="AL98" s="95"/>
    </row>
    <row r="99" spans="1:38" s="12" customFormat="1" ht="12" customHeight="1" x14ac:dyDescent="0.15">
      <c r="A99" s="95"/>
      <c r="B99" s="95"/>
      <c r="C99" s="329" t="str">
        <f>IF(Budget!C93="","", Budget!C93)</f>
        <v/>
      </c>
      <c r="D99" s="319"/>
      <c r="E99" s="144" t="s">
        <v>41</v>
      </c>
      <c r="F99" s="319"/>
      <c r="G99" s="145">
        <f t="shared" si="24"/>
        <v>0</v>
      </c>
      <c r="H99" s="125">
        <f t="shared" si="24"/>
        <v>0</v>
      </c>
      <c r="I99" s="95"/>
      <c r="J99" s="43"/>
      <c r="K99" s="42"/>
      <c r="L99" s="126"/>
      <c r="M99" s="43"/>
      <c r="N99" s="42"/>
      <c r="O99" s="95"/>
      <c r="P99" s="43"/>
      <c r="Q99" s="42"/>
      <c r="R99" s="95"/>
      <c r="S99" s="43"/>
      <c r="T99" s="42"/>
      <c r="U99" s="95"/>
      <c r="V99" s="43"/>
      <c r="W99" s="42"/>
      <c r="X99" s="95"/>
      <c r="Y99" s="41"/>
      <c r="Z99" s="41"/>
      <c r="AA99" s="41"/>
      <c r="AB99" s="41"/>
      <c r="AC99" s="41"/>
      <c r="AD99" s="41"/>
      <c r="AE99" s="41"/>
      <c r="AF99" s="41"/>
      <c r="AG99" s="41"/>
      <c r="AH99" s="41"/>
      <c r="AI99" s="95"/>
      <c r="AJ99" s="95"/>
      <c r="AK99" s="95"/>
      <c r="AL99" s="95"/>
    </row>
    <row r="100" spans="1:38" s="12" customFormat="1" ht="12" customHeight="1" x14ac:dyDescent="0.15">
      <c r="A100" s="95"/>
      <c r="B100" s="95"/>
      <c r="C100" s="329" t="str">
        <f>IF(Budget!C94="","", Budget!C94)</f>
        <v/>
      </c>
      <c r="D100" s="319"/>
      <c r="E100" s="144" t="s">
        <v>41</v>
      </c>
      <c r="F100" s="319"/>
      <c r="G100" s="145">
        <f t="shared" si="24"/>
        <v>0</v>
      </c>
      <c r="H100" s="125">
        <f t="shared" si="24"/>
        <v>0</v>
      </c>
      <c r="I100" s="95"/>
      <c r="J100" s="43"/>
      <c r="K100" s="42"/>
      <c r="L100" s="126"/>
      <c r="M100" s="43"/>
      <c r="N100" s="42"/>
      <c r="O100" s="95"/>
      <c r="P100" s="43"/>
      <c r="Q100" s="42"/>
      <c r="R100" s="95"/>
      <c r="S100" s="43"/>
      <c r="T100" s="42"/>
      <c r="U100" s="95"/>
      <c r="V100" s="43"/>
      <c r="W100" s="42"/>
      <c r="X100" s="95"/>
      <c r="Y100" s="41"/>
      <c r="Z100" s="41"/>
      <c r="AA100" s="41"/>
      <c r="AB100" s="41"/>
      <c r="AC100" s="41"/>
      <c r="AD100" s="41"/>
      <c r="AE100" s="41"/>
      <c r="AF100" s="41"/>
      <c r="AG100" s="41"/>
      <c r="AH100" s="41"/>
      <c r="AI100" s="95"/>
      <c r="AJ100" s="95"/>
      <c r="AK100" s="95"/>
      <c r="AL100" s="95"/>
    </row>
    <row r="101" spans="1:38" ht="12" customHeight="1" x14ac:dyDescent="0.15">
      <c r="C101" s="329" t="str">
        <f>IF(Budget!C95="","", Budget!C95)</f>
        <v/>
      </c>
      <c r="D101" s="319"/>
      <c r="E101" s="144" t="s">
        <v>41</v>
      </c>
      <c r="F101" s="319"/>
      <c r="G101" s="145">
        <f>J101+M101+P101+S101+V101</f>
        <v>0</v>
      </c>
      <c r="H101" s="125">
        <f>K101+N101+Q101+T101+W101</f>
        <v>0</v>
      </c>
      <c r="J101" s="43"/>
      <c r="K101" s="42"/>
      <c r="L101" s="126"/>
      <c r="M101" s="43"/>
      <c r="N101" s="42"/>
      <c r="O101" s="95"/>
      <c r="P101" s="43"/>
      <c r="Q101" s="42"/>
      <c r="R101" s="95"/>
      <c r="S101" s="43"/>
      <c r="T101" s="42"/>
      <c r="U101" s="95"/>
      <c r="V101" s="43"/>
      <c r="W101" s="42"/>
      <c r="X101" s="95"/>
      <c r="Y101" s="41"/>
      <c r="Z101" s="41"/>
      <c r="AA101" s="41"/>
      <c r="AB101" s="41"/>
      <c r="AC101" s="41"/>
      <c r="AD101" s="41"/>
      <c r="AE101" s="41"/>
      <c r="AF101" s="41"/>
      <c r="AG101" s="41"/>
      <c r="AH101" s="41"/>
      <c r="AI101" s="95"/>
    </row>
    <row r="102" spans="1:38" ht="12" customHeight="1" x14ac:dyDescent="0.15">
      <c r="B102" s="111"/>
      <c r="C102" s="111"/>
      <c r="D102" s="111"/>
      <c r="F102" s="98"/>
      <c r="J102" s="95"/>
      <c r="K102" s="95"/>
      <c r="L102" s="95"/>
      <c r="M102" s="95"/>
      <c r="N102" s="95"/>
      <c r="O102" s="95"/>
      <c r="P102" s="95"/>
      <c r="Q102" s="95"/>
      <c r="R102" s="95"/>
      <c r="S102" s="95"/>
      <c r="T102" s="95"/>
      <c r="U102" s="95"/>
      <c r="V102" s="95"/>
      <c r="W102" s="95"/>
      <c r="X102" s="95"/>
      <c r="Y102" s="131"/>
      <c r="Z102" s="131"/>
      <c r="AA102" s="131"/>
      <c r="AB102" s="131"/>
      <c r="AC102" s="131"/>
      <c r="AD102" s="131"/>
      <c r="AE102" s="131"/>
      <c r="AF102" s="131"/>
      <c r="AG102" s="131"/>
      <c r="AH102" s="131"/>
      <c r="AI102" s="95"/>
    </row>
    <row r="103" spans="1:38" ht="12" customHeight="1" x14ac:dyDescent="0.15">
      <c r="B103" s="132" t="s">
        <v>20</v>
      </c>
      <c r="G103" s="124">
        <f>SUM(G87:G102)</f>
        <v>0</v>
      </c>
      <c r="H103" s="125">
        <f>SUM(H87:H102)</f>
        <v>0</v>
      </c>
      <c r="J103" s="124">
        <f>SUM(J87:J102)</f>
        <v>0</v>
      </c>
      <c r="K103" s="125">
        <f>SUM(K87:K102)</f>
        <v>0</v>
      </c>
      <c r="L103" s="126"/>
      <c r="M103" s="124">
        <f>SUM(M87:M102)</f>
        <v>0</v>
      </c>
      <c r="N103" s="125">
        <f>SUM(N87:N102)</f>
        <v>0</v>
      </c>
      <c r="O103" s="95"/>
      <c r="P103" s="124">
        <f>SUM(P87:P102)</f>
        <v>0</v>
      </c>
      <c r="Q103" s="125">
        <f>SUM(Q87:Q102)</f>
        <v>0</v>
      </c>
      <c r="R103" s="95"/>
      <c r="S103" s="124">
        <f>SUM(S87:S102)</f>
        <v>0</v>
      </c>
      <c r="T103" s="125">
        <f>SUM(T87:T102)</f>
        <v>0</v>
      </c>
      <c r="U103" s="95"/>
      <c r="V103" s="124">
        <f>SUM(V87:V102)</f>
        <v>0</v>
      </c>
      <c r="W103" s="125">
        <f>SUM(W87:W102)</f>
        <v>0</v>
      </c>
      <c r="X103" s="95"/>
      <c r="Y103" s="133">
        <f>SUM(Y87:Y102)</f>
        <v>0</v>
      </c>
      <c r="Z103" s="133">
        <f t="shared" ref="Z103:AH103" si="25">SUM(Z87:Z102)</f>
        <v>0</v>
      </c>
      <c r="AA103" s="133">
        <f t="shared" si="25"/>
        <v>0</v>
      </c>
      <c r="AB103" s="133">
        <f t="shared" si="25"/>
        <v>0</v>
      </c>
      <c r="AC103" s="133">
        <f t="shared" si="25"/>
        <v>0</v>
      </c>
      <c r="AD103" s="133">
        <f t="shared" si="25"/>
        <v>0</v>
      </c>
      <c r="AE103" s="133">
        <f t="shared" si="25"/>
        <v>0</v>
      </c>
      <c r="AF103" s="133">
        <f t="shared" si="25"/>
        <v>0</v>
      </c>
      <c r="AG103" s="133">
        <f t="shared" si="25"/>
        <v>0</v>
      </c>
      <c r="AH103" s="133">
        <f t="shared" si="25"/>
        <v>0</v>
      </c>
      <c r="AI103" s="134">
        <f>SUM(Y103:AH103)</f>
        <v>0</v>
      </c>
      <c r="AJ103" s="135" t="str">
        <f>IF(AI103=H103,"","Amount should be equal to amount in Total budget (column H). Please check.")</f>
        <v/>
      </c>
    </row>
    <row r="104" spans="1:38" ht="12" customHeight="1" x14ac:dyDescent="0.15">
      <c r="B104" s="132"/>
      <c r="J104" s="95"/>
      <c r="K104" s="95"/>
      <c r="L104" s="95"/>
      <c r="M104" s="95"/>
      <c r="N104" s="95"/>
      <c r="O104" s="95"/>
      <c r="P104" s="95"/>
      <c r="Q104" s="95"/>
      <c r="R104" s="95"/>
      <c r="S104" s="95"/>
      <c r="T104" s="95"/>
      <c r="U104" s="95"/>
      <c r="V104" s="95"/>
      <c r="W104" s="95"/>
      <c r="X104" s="95"/>
      <c r="Y104" s="131"/>
      <c r="Z104" s="131"/>
      <c r="AA104" s="131"/>
      <c r="AB104" s="131"/>
      <c r="AC104" s="131"/>
      <c r="AD104" s="131"/>
      <c r="AE104" s="131"/>
      <c r="AF104" s="131"/>
      <c r="AG104" s="131"/>
      <c r="AH104" s="131"/>
      <c r="AI104" s="95"/>
    </row>
    <row r="105" spans="1:38" ht="12" customHeight="1" x14ac:dyDescent="0.15">
      <c r="B105" s="132"/>
      <c r="G105" s="108" t="s">
        <v>25</v>
      </c>
      <c r="J105" s="108" t="s">
        <v>25</v>
      </c>
      <c r="K105" s="97"/>
      <c r="L105" s="95"/>
      <c r="M105" s="108" t="s">
        <v>25</v>
      </c>
      <c r="N105" s="97"/>
      <c r="O105" s="95"/>
      <c r="P105" s="108" t="s">
        <v>25</v>
      </c>
      <c r="Q105" s="97"/>
      <c r="R105" s="95"/>
      <c r="S105" s="108" t="s">
        <v>25</v>
      </c>
      <c r="T105" s="97"/>
      <c r="U105" s="95"/>
      <c r="V105" s="108" t="s">
        <v>25</v>
      </c>
      <c r="W105" s="97"/>
      <c r="X105" s="95"/>
      <c r="Y105" s="131"/>
      <c r="Z105" s="131"/>
      <c r="AA105" s="131"/>
      <c r="AB105" s="131"/>
      <c r="AC105" s="131"/>
      <c r="AD105" s="131"/>
      <c r="AE105" s="131"/>
      <c r="AF105" s="131"/>
      <c r="AG105" s="131"/>
      <c r="AH105" s="131"/>
      <c r="AI105" s="95"/>
    </row>
    <row r="106" spans="1:38" ht="12" customHeight="1" x14ac:dyDescent="0.15">
      <c r="A106" s="95" t="s">
        <v>4</v>
      </c>
      <c r="B106" s="95" t="s">
        <v>28</v>
      </c>
      <c r="C106" s="113" t="s">
        <v>27</v>
      </c>
      <c r="D106" s="115"/>
      <c r="E106" s="113"/>
      <c r="F106" s="114" t="s">
        <v>8</v>
      </c>
      <c r="G106" s="113" t="s">
        <v>52</v>
      </c>
      <c r="H106" s="116" t="s">
        <v>20</v>
      </c>
      <c r="J106" s="113" t="s">
        <v>52</v>
      </c>
      <c r="K106" s="116" t="s">
        <v>20</v>
      </c>
      <c r="L106" s="95"/>
      <c r="M106" s="113" t="s">
        <v>52</v>
      </c>
      <c r="N106" s="116" t="s">
        <v>20</v>
      </c>
      <c r="O106" s="95"/>
      <c r="P106" s="113" t="s">
        <v>52</v>
      </c>
      <c r="Q106" s="116" t="s">
        <v>20</v>
      </c>
      <c r="R106" s="95"/>
      <c r="S106" s="113" t="s">
        <v>52</v>
      </c>
      <c r="T106" s="116" t="s">
        <v>20</v>
      </c>
      <c r="U106" s="95"/>
      <c r="V106" s="113" t="s">
        <v>52</v>
      </c>
      <c r="W106" s="116" t="s">
        <v>20</v>
      </c>
      <c r="X106" s="95"/>
      <c r="Y106" s="138"/>
      <c r="Z106" s="138"/>
      <c r="AA106" s="138"/>
      <c r="AB106" s="138"/>
      <c r="AC106" s="138"/>
      <c r="AD106" s="138"/>
      <c r="AE106" s="138"/>
      <c r="AF106" s="138"/>
      <c r="AG106" s="138"/>
      <c r="AH106" s="138"/>
      <c r="AI106" s="95"/>
    </row>
    <row r="107" spans="1:38" s="12" customFormat="1" ht="12" customHeight="1" x14ac:dyDescent="0.15">
      <c r="A107" s="95"/>
      <c r="B107" s="95"/>
      <c r="C107" s="329" t="str">
        <f>IF(Budget!C101="","", Budget!C101)</f>
        <v/>
      </c>
      <c r="D107" s="319"/>
      <c r="E107" s="313"/>
      <c r="F107" s="335">
        <f>Budget!F101</f>
        <v>0</v>
      </c>
      <c r="G107" s="124">
        <f>J107+M107+P107+S107+V107</f>
        <v>0</v>
      </c>
      <c r="H107" s="125">
        <f>K107+N107+Q107+T107+W107</f>
        <v>0</v>
      </c>
      <c r="I107" s="95"/>
      <c r="J107" s="43"/>
      <c r="K107" s="125">
        <f>ROUND(J107*$F107,0)</f>
        <v>0</v>
      </c>
      <c r="L107" s="126"/>
      <c r="M107" s="43"/>
      <c r="N107" s="125">
        <f>ROUND(M107*$F107,0)</f>
        <v>0</v>
      </c>
      <c r="O107" s="95"/>
      <c r="P107" s="43"/>
      <c r="Q107" s="125">
        <f>ROUND(P107*$F107,0)</f>
        <v>0</v>
      </c>
      <c r="R107" s="95"/>
      <c r="S107" s="43"/>
      <c r="T107" s="125">
        <f>ROUND(S107*$F107,0)</f>
        <v>0</v>
      </c>
      <c r="U107" s="95"/>
      <c r="V107" s="43"/>
      <c r="W107" s="125">
        <f>ROUND(V107*$F107,0)</f>
        <v>0</v>
      </c>
      <c r="X107" s="95"/>
      <c r="Y107" s="41"/>
      <c r="Z107" s="41"/>
      <c r="AA107" s="41"/>
      <c r="AB107" s="41"/>
      <c r="AC107" s="41"/>
      <c r="AD107" s="41"/>
      <c r="AE107" s="41"/>
      <c r="AF107" s="41"/>
      <c r="AG107" s="41"/>
      <c r="AH107" s="41"/>
      <c r="AI107" s="95"/>
      <c r="AJ107" s="95"/>
      <c r="AK107" s="95"/>
      <c r="AL107" s="95"/>
    </row>
    <row r="108" spans="1:38" s="12" customFormat="1" ht="12.75" x14ac:dyDescent="0.2">
      <c r="A108" s="95"/>
      <c r="B108" s="95"/>
      <c r="C108" s="329" t="str">
        <f>IF(Budget!C102="","", Budget!C102)</f>
        <v/>
      </c>
      <c r="D108" s="319"/>
      <c r="E108" s="320"/>
      <c r="F108" s="335">
        <f>Budget!F102</f>
        <v>0</v>
      </c>
      <c r="G108" s="124">
        <f t="shared" ref="G108:H121" si="26">J108+M108+P108+S108+V108</f>
        <v>0</v>
      </c>
      <c r="H108" s="125">
        <f t="shared" si="26"/>
        <v>0</v>
      </c>
      <c r="I108" s="95"/>
      <c r="J108" s="43"/>
      <c r="K108" s="125">
        <f t="shared" ref="K108:K119" si="27">ROUND(J108*$F108,0)</f>
        <v>0</v>
      </c>
      <c r="L108" s="126"/>
      <c r="M108" s="43"/>
      <c r="N108" s="125">
        <f t="shared" ref="N108:N119" si="28">ROUND(M108*$F108,0)</f>
        <v>0</v>
      </c>
      <c r="O108" s="95"/>
      <c r="P108" s="43"/>
      <c r="Q108" s="125">
        <f t="shared" ref="Q108:Q119" si="29">ROUND(P108*$F108,0)</f>
        <v>0</v>
      </c>
      <c r="R108" s="95"/>
      <c r="S108" s="43"/>
      <c r="T108" s="125">
        <f t="shared" ref="T108:T119" si="30">ROUND(S108*$F108,0)</f>
        <v>0</v>
      </c>
      <c r="U108" s="95"/>
      <c r="V108" s="43"/>
      <c r="W108" s="125">
        <f t="shared" ref="W108:W119" si="31">ROUND(V108*$F108,0)</f>
        <v>0</v>
      </c>
      <c r="X108" s="95"/>
      <c r="Y108" s="41"/>
      <c r="Z108" s="41"/>
      <c r="AA108" s="41"/>
      <c r="AB108" s="41"/>
      <c r="AC108" s="41"/>
      <c r="AD108" s="41"/>
      <c r="AE108" s="41"/>
      <c r="AF108" s="41"/>
      <c r="AG108" s="41"/>
      <c r="AH108" s="41"/>
      <c r="AI108" s="95"/>
      <c r="AJ108" s="95"/>
      <c r="AK108" s="95"/>
      <c r="AL108" s="95"/>
    </row>
    <row r="109" spans="1:38" s="12" customFormat="1" ht="12.75" x14ac:dyDescent="0.2">
      <c r="A109" s="95"/>
      <c r="B109" s="95"/>
      <c r="C109" s="329" t="str">
        <f>IF(Budget!C103="","", Budget!C103)</f>
        <v/>
      </c>
      <c r="D109" s="319"/>
      <c r="E109" s="320"/>
      <c r="F109" s="335">
        <f>Budget!F103</f>
        <v>0</v>
      </c>
      <c r="G109" s="124">
        <f t="shared" si="26"/>
        <v>0</v>
      </c>
      <c r="H109" s="125">
        <f t="shared" si="26"/>
        <v>0</v>
      </c>
      <c r="I109" s="95"/>
      <c r="J109" s="43"/>
      <c r="K109" s="125">
        <f t="shared" si="27"/>
        <v>0</v>
      </c>
      <c r="L109" s="126"/>
      <c r="M109" s="43"/>
      <c r="N109" s="125">
        <f t="shared" si="28"/>
        <v>0</v>
      </c>
      <c r="O109" s="95"/>
      <c r="P109" s="43"/>
      <c r="Q109" s="125">
        <f t="shared" si="29"/>
        <v>0</v>
      </c>
      <c r="R109" s="95"/>
      <c r="S109" s="43"/>
      <c r="T109" s="125">
        <f t="shared" si="30"/>
        <v>0</v>
      </c>
      <c r="U109" s="95"/>
      <c r="V109" s="43"/>
      <c r="W109" s="125">
        <f t="shared" si="31"/>
        <v>0</v>
      </c>
      <c r="X109" s="95"/>
      <c r="Y109" s="41"/>
      <c r="Z109" s="41"/>
      <c r="AA109" s="41"/>
      <c r="AB109" s="41"/>
      <c r="AC109" s="41"/>
      <c r="AD109" s="41"/>
      <c r="AE109" s="41"/>
      <c r="AF109" s="41"/>
      <c r="AG109" s="41"/>
      <c r="AH109" s="41"/>
      <c r="AI109" s="95"/>
      <c r="AJ109" s="95"/>
      <c r="AK109" s="95"/>
      <c r="AL109" s="95"/>
    </row>
    <row r="110" spans="1:38" s="12" customFormat="1" ht="12.75" x14ac:dyDescent="0.2">
      <c r="A110" s="95"/>
      <c r="B110" s="95"/>
      <c r="C110" s="329" t="str">
        <f>IF(Budget!C104="","", Budget!C104)</f>
        <v/>
      </c>
      <c r="D110" s="319"/>
      <c r="E110" s="320"/>
      <c r="F110" s="335">
        <f>Budget!F104</f>
        <v>0</v>
      </c>
      <c r="G110" s="124">
        <f t="shared" si="26"/>
        <v>0</v>
      </c>
      <c r="H110" s="125">
        <f t="shared" si="26"/>
        <v>0</v>
      </c>
      <c r="I110" s="95"/>
      <c r="J110" s="43"/>
      <c r="K110" s="125">
        <f t="shared" si="27"/>
        <v>0</v>
      </c>
      <c r="L110" s="126"/>
      <c r="M110" s="43"/>
      <c r="N110" s="125">
        <f t="shared" si="28"/>
        <v>0</v>
      </c>
      <c r="O110" s="95"/>
      <c r="P110" s="43"/>
      <c r="Q110" s="125">
        <f t="shared" si="29"/>
        <v>0</v>
      </c>
      <c r="R110" s="95"/>
      <c r="S110" s="43"/>
      <c r="T110" s="125">
        <f t="shared" si="30"/>
        <v>0</v>
      </c>
      <c r="U110" s="95"/>
      <c r="V110" s="43"/>
      <c r="W110" s="125">
        <f t="shared" si="31"/>
        <v>0</v>
      </c>
      <c r="X110" s="95"/>
      <c r="Y110" s="41"/>
      <c r="Z110" s="41"/>
      <c r="AA110" s="41"/>
      <c r="AB110" s="41"/>
      <c r="AC110" s="41"/>
      <c r="AD110" s="41"/>
      <c r="AE110" s="41"/>
      <c r="AF110" s="41"/>
      <c r="AG110" s="41"/>
      <c r="AH110" s="41"/>
      <c r="AI110" s="95"/>
      <c r="AJ110" s="95"/>
      <c r="AK110" s="95"/>
      <c r="AL110" s="95"/>
    </row>
    <row r="111" spans="1:38" s="12" customFormat="1" ht="12.75" x14ac:dyDescent="0.2">
      <c r="A111" s="95"/>
      <c r="B111" s="95"/>
      <c r="C111" s="329" t="str">
        <f>IF(Budget!C105="","", Budget!C105)</f>
        <v/>
      </c>
      <c r="D111" s="319"/>
      <c r="E111" s="320"/>
      <c r="F111" s="335">
        <f>Budget!F105</f>
        <v>0</v>
      </c>
      <c r="G111" s="124">
        <f t="shared" si="26"/>
        <v>0</v>
      </c>
      <c r="H111" s="125">
        <f t="shared" si="26"/>
        <v>0</v>
      </c>
      <c r="I111" s="95"/>
      <c r="J111" s="43"/>
      <c r="K111" s="125">
        <f t="shared" si="27"/>
        <v>0</v>
      </c>
      <c r="L111" s="126"/>
      <c r="M111" s="43"/>
      <c r="N111" s="125">
        <f t="shared" si="28"/>
        <v>0</v>
      </c>
      <c r="O111" s="95"/>
      <c r="P111" s="43"/>
      <c r="Q111" s="125">
        <f t="shared" si="29"/>
        <v>0</v>
      </c>
      <c r="R111" s="95"/>
      <c r="S111" s="43"/>
      <c r="T111" s="125">
        <f t="shared" si="30"/>
        <v>0</v>
      </c>
      <c r="U111" s="95"/>
      <c r="V111" s="43"/>
      <c r="W111" s="125">
        <f t="shared" si="31"/>
        <v>0</v>
      </c>
      <c r="X111" s="95"/>
      <c r="Y111" s="41"/>
      <c r="Z111" s="41"/>
      <c r="AA111" s="41"/>
      <c r="AB111" s="41"/>
      <c r="AC111" s="41"/>
      <c r="AD111" s="41"/>
      <c r="AE111" s="41"/>
      <c r="AF111" s="41"/>
      <c r="AG111" s="41"/>
      <c r="AH111" s="41"/>
      <c r="AI111" s="95"/>
      <c r="AJ111" s="95"/>
      <c r="AK111" s="95"/>
      <c r="AL111" s="95"/>
    </row>
    <row r="112" spans="1:38" s="12" customFormat="1" ht="12.75" x14ac:dyDescent="0.2">
      <c r="A112" s="95"/>
      <c r="B112" s="95"/>
      <c r="C112" s="329" t="str">
        <f>IF(Budget!C106="","", Budget!C106)</f>
        <v/>
      </c>
      <c r="D112" s="319"/>
      <c r="E112" s="320"/>
      <c r="F112" s="335">
        <f>Budget!F106</f>
        <v>0</v>
      </c>
      <c r="G112" s="124">
        <f t="shared" si="26"/>
        <v>0</v>
      </c>
      <c r="H112" s="125">
        <f t="shared" si="26"/>
        <v>0</v>
      </c>
      <c r="I112" s="95"/>
      <c r="J112" s="43"/>
      <c r="K112" s="125">
        <f t="shared" si="27"/>
        <v>0</v>
      </c>
      <c r="L112" s="126"/>
      <c r="M112" s="43"/>
      <c r="N112" s="125">
        <f t="shared" si="28"/>
        <v>0</v>
      </c>
      <c r="O112" s="95"/>
      <c r="P112" s="43"/>
      <c r="Q112" s="125">
        <f t="shared" si="29"/>
        <v>0</v>
      </c>
      <c r="R112" s="95"/>
      <c r="S112" s="43"/>
      <c r="T112" s="125">
        <f t="shared" si="30"/>
        <v>0</v>
      </c>
      <c r="U112" s="95"/>
      <c r="V112" s="43"/>
      <c r="W112" s="125">
        <f t="shared" si="31"/>
        <v>0</v>
      </c>
      <c r="X112" s="95"/>
      <c r="Y112" s="41"/>
      <c r="Z112" s="41"/>
      <c r="AA112" s="41"/>
      <c r="AB112" s="41"/>
      <c r="AC112" s="41"/>
      <c r="AD112" s="41"/>
      <c r="AE112" s="41"/>
      <c r="AF112" s="41"/>
      <c r="AG112" s="41"/>
      <c r="AH112" s="41"/>
      <c r="AI112" s="95"/>
      <c r="AJ112" s="95"/>
      <c r="AK112" s="95"/>
      <c r="AL112" s="95"/>
    </row>
    <row r="113" spans="1:38" s="12" customFormat="1" ht="12.75" x14ac:dyDescent="0.2">
      <c r="A113" s="95"/>
      <c r="B113" s="95"/>
      <c r="C113" s="329" t="str">
        <f>IF(Budget!C107="","", Budget!C107)</f>
        <v/>
      </c>
      <c r="D113" s="319"/>
      <c r="E113" s="320"/>
      <c r="F113" s="335">
        <f>Budget!F107</f>
        <v>0</v>
      </c>
      <c r="G113" s="124">
        <f t="shared" si="26"/>
        <v>0</v>
      </c>
      <c r="H113" s="125">
        <f t="shared" si="26"/>
        <v>0</v>
      </c>
      <c r="I113" s="95"/>
      <c r="J113" s="43"/>
      <c r="K113" s="125">
        <f t="shared" si="27"/>
        <v>0</v>
      </c>
      <c r="L113" s="126"/>
      <c r="M113" s="43"/>
      <c r="N113" s="125">
        <f t="shared" si="28"/>
        <v>0</v>
      </c>
      <c r="O113" s="95"/>
      <c r="P113" s="43"/>
      <c r="Q113" s="125">
        <f t="shared" si="29"/>
        <v>0</v>
      </c>
      <c r="R113" s="95"/>
      <c r="S113" s="43"/>
      <c r="T113" s="125">
        <f t="shared" si="30"/>
        <v>0</v>
      </c>
      <c r="U113" s="95"/>
      <c r="V113" s="43"/>
      <c r="W113" s="125">
        <f t="shared" si="31"/>
        <v>0</v>
      </c>
      <c r="X113" s="95"/>
      <c r="Y113" s="41"/>
      <c r="Z113" s="41"/>
      <c r="AA113" s="41"/>
      <c r="AB113" s="41"/>
      <c r="AC113" s="41"/>
      <c r="AD113" s="41"/>
      <c r="AE113" s="41"/>
      <c r="AF113" s="41"/>
      <c r="AG113" s="41"/>
      <c r="AH113" s="41"/>
      <c r="AI113" s="95"/>
      <c r="AJ113" s="95"/>
      <c r="AK113" s="95"/>
      <c r="AL113" s="95"/>
    </row>
    <row r="114" spans="1:38" s="12" customFormat="1" ht="12.75" x14ac:dyDescent="0.2">
      <c r="A114" s="95"/>
      <c r="B114" s="95"/>
      <c r="C114" s="329" t="str">
        <f>IF(Budget!C108="","", Budget!C108)</f>
        <v/>
      </c>
      <c r="D114" s="319"/>
      <c r="E114" s="320"/>
      <c r="F114" s="335">
        <f>Budget!F108</f>
        <v>0</v>
      </c>
      <c r="G114" s="124">
        <f t="shared" si="26"/>
        <v>0</v>
      </c>
      <c r="H114" s="125">
        <f t="shared" si="26"/>
        <v>0</v>
      </c>
      <c r="I114" s="95"/>
      <c r="J114" s="43"/>
      <c r="K114" s="125">
        <f t="shared" si="27"/>
        <v>0</v>
      </c>
      <c r="L114" s="126"/>
      <c r="M114" s="43"/>
      <c r="N114" s="125">
        <f t="shared" si="28"/>
        <v>0</v>
      </c>
      <c r="O114" s="95"/>
      <c r="P114" s="43"/>
      <c r="Q114" s="125">
        <f t="shared" si="29"/>
        <v>0</v>
      </c>
      <c r="R114" s="95"/>
      <c r="S114" s="43"/>
      <c r="T114" s="125">
        <f t="shared" si="30"/>
        <v>0</v>
      </c>
      <c r="U114" s="95"/>
      <c r="V114" s="43"/>
      <c r="W114" s="125">
        <f t="shared" si="31"/>
        <v>0</v>
      </c>
      <c r="X114" s="95"/>
      <c r="Y114" s="41"/>
      <c r="Z114" s="41"/>
      <c r="AA114" s="41"/>
      <c r="AB114" s="41"/>
      <c r="AC114" s="41"/>
      <c r="AD114" s="41"/>
      <c r="AE114" s="41"/>
      <c r="AF114" s="41"/>
      <c r="AG114" s="41"/>
      <c r="AH114" s="41"/>
      <c r="AI114" s="95"/>
      <c r="AJ114" s="95"/>
      <c r="AK114" s="95"/>
      <c r="AL114" s="95"/>
    </row>
    <row r="115" spans="1:38" s="12" customFormat="1" ht="12.75" x14ac:dyDescent="0.2">
      <c r="A115" s="95"/>
      <c r="B115" s="95"/>
      <c r="C115" s="329" t="str">
        <f>IF(Budget!C109="","", Budget!C109)</f>
        <v/>
      </c>
      <c r="D115" s="319"/>
      <c r="E115" s="320"/>
      <c r="F115" s="335">
        <f>Budget!F109</f>
        <v>0</v>
      </c>
      <c r="G115" s="124">
        <f t="shared" si="26"/>
        <v>0</v>
      </c>
      <c r="H115" s="125">
        <f t="shared" si="26"/>
        <v>0</v>
      </c>
      <c r="I115" s="95"/>
      <c r="J115" s="43"/>
      <c r="K115" s="125">
        <f t="shared" si="27"/>
        <v>0</v>
      </c>
      <c r="L115" s="126"/>
      <c r="M115" s="43"/>
      <c r="N115" s="125">
        <f t="shared" si="28"/>
        <v>0</v>
      </c>
      <c r="O115" s="95"/>
      <c r="P115" s="43"/>
      <c r="Q115" s="125">
        <f t="shared" si="29"/>
        <v>0</v>
      </c>
      <c r="R115" s="95"/>
      <c r="S115" s="43"/>
      <c r="T115" s="125">
        <f t="shared" si="30"/>
        <v>0</v>
      </c>
      <c r="U115" s="95"/>
      <c r="V115" s="43"/>
      <c r="W115" s="125">
        <f t="shared" si="31"/>
        <v>0</v>
      </c>
      <c r="X115" s="95"/>
      <c r="Y115" s="41"/>
      <c r="Z115" s="41"/>
      <c r="AA115" s="41"/>
      <c r="AB115" s="41"/>
      <c r="AC115" s="41"/>
      <c r="AD115" s="41"/>
      <c r="AE115" s="41"/>
      <c r="AF115" s="41"/>
      <c r="AG115" s="41"/>
      <c r="AH115" s="41"/>
      <c r="AI115" s="95"/>
      <c r="AJ115" s="95"/>
      <c r="AK115" s="95"/>
      <c r="AL115" s="95"/>
    </row>
    <row r="116" spans="1:38" s="12" customFormat="1" ht="12.75" x14ac:dyDescent="0.2">
      <c r="A116" s="95"/>
      <c r="B116" s="95"/>
      <c r="C116" s="329" t="str">
        <f>IF(Budget!C110="","", Budget!C110)</f>
        <v/>
      </c>
      <c r="D116" s="319"/>
      <c r="E116" s="320"/>
      <c r="F116" s="335">
        <f>Budget!F110</f>
        <v>0</v>
      </c>
      <c r="G116" s="124">
        <f t="shared" si="26"/>
        <v>0</v>
      </c>
      <c r="H116" s="125">
        <f t="shared" si="26"/>
        <v>0</v>
      </c>
      <c r="I116" s="95"/>
      <c r="J116" s="43"/>
      <c r="K116" s="125">
        <f t="shared" si="27"/>
        <v>0</v>
      </c>
      <c r="L116" s="126"/>
      <c r="M116" s="43"/>
      <c r="N116" s="125">
        <f t="shared" si="28"/>
        <v>0</v>
      </c>
      <c r="O116" s="95"/>
      <c r="P116" s="43"/>
      <c r="Q116" s="125">
        <f t="shared" si="29"/>
        <v>0</v>
      </c>
      <c r="R116" s="95"/>
      <c r="S116" s="43"/>
      <c r="T116" s="125">
        <f t="shared" si="30"/>
        <v>0</v>
      </c>
      <c r="U116" s="95"/>
      <c r="V116" s="43"/>
      <c r="W116" s="125">
        <f t="shared" si="31"/>
        <v>0</v>
      </c>
      <c r="X116" s="95"/>
      <c r="Y116" s="41"/>
      <c r="Z116" s="41"/>
      <c r="AA116" s="41"/>
      <c r="AB116" s="41"/>
      <c r="AC116" s="41"/>
      <c r="AD116" s="41"/>
      <c r="AE116" s="41"/>
      <c r="AF116" s="41"/>
      <c r="AG116" s="41"/>
      <c r="AH116" s="41"/>
      <c r="AI116" s="95"/>
      <c r="AJ116" s="95"/>
      <c r="AK116" s="95"/>
      <c r="AL116" s="95"/>
    </row>
    <row r="117" spans="1:38" s="12" customFormat="1" ht="12.75" x14ac:dyDescent="0.2">
      <c r="A117" s="95"/>
      <c r="B117" s="95"/>
      <c r="C117" s="329" t="str">
        <f>IF(Budget!C111="","", Budget!C111)</f>
        <v/>
      </c>
      <c r="D117" s="319"/>
      <c r="E117" s="320"/>
      <c r="F117" s="335">
        <f>Budget!F111</f>
        <v>0</v>
      </c>
      <c r="G117" s="124">
        <f t="shared" si="26"/>
        <v>0</v>
      </c>
      <c r="H117" s="125">
        <f t="shared" si="26"/>
        <v>0</v>
      </c>
      <c r="I117" s="95"/>
      <c r="J117" s="43"/>
      <c r="K117" s="125">
        <f t="shared" si="27"/>
        <v>0</v>
      </c>
      <c r="L117" s="126"/>
      <c r="M117" s="43"/>
      <c r="N117" s="125">
        <f t="shared" si="28"/>
        <v>0</v>
      </c>
      <c r="O117" s="95"/>
      <c r="P117" s="43"/>
      <c r="Q117" s="125">
        <f t="shared" si="29"/>
        <v>0</v>
      </c>
      <c r="R117" s="95"/>
      <c r="S117" s="43"/>
      <c r="T117" s="125">
        <f t="shared" si="30"/>
        <v>0</v>
      </c>
      <c r="U117" s="95"/>
      <c r="V117" s="43"/>
      <c r="W117" s="125">
        <f t="shared" si="31"/>
        <v>0</v>
      </c>
      <c r="X117" s="95"/>
      <c r="Y117" s="41"/>
      <c r="Z117" s="41"/>
      <c r="AA117" s="41"/>
      <c r="AB117" s="41"/>
      <c r="AC117" s="41"/>
      <c r="AD117" s="41"/>
      <c r="AE117" s="41"/>
      <c r="AF117" s="41"/>
      <c r="AG117" s="41"/>
      <c r="AH117" s="41"/>
      <c r="AI117" s="95"/>
      <c r="AJ117" s="95"/>
      <c r="AK117" s="95"/>
      <c r="AL117" s="95"/>
    </row>
    <row r="118" spans="1:38" ht="12.75" x14ac:dyDescent="0.2">
      <c r="C118" s="329" t="str">
        <f>IF(Budget!C112="","", Budget!C112)</f>
        <v/>
      </c>
      <c r="D118" s="319"/>
      <c r="E118" s="320"/>
      <c r="F118" s="335">
        <f>Budget!F112</f>
        <v>0</v>
      </c>
      <c r="G118" s="124">
        <f t="shared" si="26"/>
        <v>0</v>
      </c>
      <c r="H118" s="125">
        <f t="shared" si="26"/>
        <v>0</v>
      </c>
      <c r="J118" s="43"/>
      <c r="K118" s="125">
        <f t="shared" si="27"/>
        <v>0</v>
      </c>
      <c r="L118" s="126"/>
      <c r="M118" s="43"/>
      <c r="N118" s="125">
        <f t="shared" si="28"/>
        <v>0</v>
      </c>
      <c r="O118" s="95"/>
      <c r="P118" s="43"/>
      <c r="Q118" s="125">
        <f t="shared" si="29"/>
        <v>0</v>
      </c>
      <c r="R118" s="95"/>
      <c r="S118" s="43"/>
      <c r="T118" s="125">
        <f t="shared" si="30"/>
        <v>0</v>
      </c>
      <c r="U118" s="95"/>
      <c r="V118" s="43"/>
      <c r="W118" s="125">
        <f t="shared" si="31"/>
        <v>0</v>
      </c>
      <c r="X118" s="95"/>
      <c r="Y118" s="41"/>
      <c r="Z118" s="41"/>
      <c r="AA118" s="41"/>
      <c r="AB118" s="41"/>
      <c r="AC118" s="41"/>
      <c r="AD118" s="41"/>
      <c r="AE118" s="41"/>
      <c r="AF118" s="41"/>
      <c r="AG118" s="41"/>
      <c r="AH118" s="41"/>
      <c r="AI118" s="95"/>
    </row>
    <row r="119" spans="1:38" ht="12.75" x14ac:dyDescent="0.2">
      <c r="C119" s="329" t="str">
        <f>IF(Budget!C113="","", Budget!C113)</f>
        <v/>
      </c>
      <c r="D119" s="319"/>
      <c r="E119" s="320"/>
      <c r="F119" s="335">
        <f>Budget!F113</f>
        <v>0</v>
      </c>
      <c r="G119" s="124">
        <f t="shared" si="26"/>
        <v>0</v>
      </c>
      <c r="H119" s="125">
        <f t="shared" si="26"/>
        <v>0</v>
      </c>
      <c r="J119" s="43"/>
      <c r="K119" s="125">
        <f t="shared" si="27"/>
        <v>0</v>
      </c>
      <c r="L119" s="126"/>
      <c r="M119" s="43"/>
      <c r="N119" s="125">
        <f t="shared" si="28"/>
        <v>0</v>
      </c>
      <c r="O119" s="95"/>
      <c r="P119" s="43"/>
      <c r="Q119" s="125">
        <f t="shared" si="29"/>
        <v>0</v>
      </c>
      <c r="R119" s="95"/>
      <c r="S119" s="43"/>
      <c r="T119" s="125">
        <f t="shared" si="30"/>
        <v>0</v>
      </c>
      <c r="U119" s="95"/>
      <c r="V119" s="43"/>
      <c r="W119" s="125">
        <f t="shared" si="31"/>
        <v>0</v>
      </c>
      <c r="X119" s="95"/>
      <c r="Y119" s="41"/>
      <c r="Z119" s="41"/>
      <c r="AA119" s="41"/>
      <c r="AB119" s="41"/>
      <c r="AC119" s="41"/>
      <c r="AD119" s="41"/>
      <c r="AE119" s="41"/>
      <c r="AF119" s="41"/>
      <c r="AG119" s="41"/>
      <c r="AH119" s="41"/>
      <c r="AI119" s="95"/>
    </row>
    <row r="120" spans="1:38" ht="12.75" x14ac:dyDescent="0.2">
      <c r="C120" s="329" t="str">
        <f>IF(Budget!C114="","", Budget!C114)</f>
        <v/>
      </c>
      <c r="D120" s="319"/>
      <c r="E120" s="320"/>
      <c r="F120" s="335">
        <f>Budget!F114</f>
        <v>0</v>
      </c>
      <c r="G120" s="124">
        <f t="shared" si="26"/>
        <v>0</v>
      </c>
      <c r="H120" s="125">
        <f t="shared" si="26"/>
        <v>0</v>
      </c>
      <c r="J120" s="43"/>
      <c r="K120" s="125">
        <f>ROUND(J120*$F120,0)</f>
        <v>0</v>
      </c>
      <c r="L120" s="126"/>
      <c r="M120" s="43"/>
      <c r="N120" s="125">
        <f>ROUND(M120*$F120,0)</f>
        <v>0</v>
      </c>
      <c r="O120" s="95"/>
      <c r="P120" s="43"/>
      <c r="Q120" s="125">
        <f>ROUND(P120*$F120,0)</f>
        <v>0</v>
      </c>
      <c r="R120" s="95"/>
      <c r="S120" s="43"/>
      <c r="T120" s="125">
        <f>ROUND(S120*$F120,0)</f>
        <v>0</v>
      </c>
      <c r="U120" s="95"/>
      <c r="V120" s="43"/>
      <c r="W120" s="125">
        <f>ROUND(V120*$F120,0)</f>
        <v>0</v>
      </c>
      <c r="X120" s="95"/>
      <c r="Y120" s="41"/>
      <c r="Z120" s="41"/>
      <c r="AA120" s="41"/>
      <c r="AB120" s="41"/>
      <c r="AC120" s="41"/>
      <c r="AD120" s="41"/>
      <c r="AE120" s="41"/>
      <c r="AF120" s="41"/>
      <c r="AG120" s="41"/>
      <c r="AH120" s="41"/>
      <c r="AI120" s="95"/>
    </row>
    <row r="121" spans="1:38" ht="12.75" x14ac:dyDescent="0.2">
      <c r="C121" s="329" t="str">
        <f>IF(Budget!C115="","", Budget!C115)</f>
        <v/>
      </c>
      <c r="D121" s="319"/>
      <c r="E121" s="320"/>
      <c r="F121" s="335">
        <f>Budget!F115</f>
        <v>0</v>
      </c>
      <c r="G121" s="124">
        <f t="shared" si="26"/>
        <v>0</v>
      </c>
      <c r="H121" s="125">
        <f t="shared" si="26"/>
        <v>0</v>
      </c>
      <c r="J121" s="43"/>
      <c r="K121" s="125">
        <f>ROUND(J121*$F121,0)</f>
        <v>0</v>
      </c>
      <c r="L121" s="126"/>
      <c r="M121" s="43"/>
      <c r="N121" s="125">
        <f>ROUND(M121*$F121,0)</f>
        <v>0</v>
      </c>
      <c r="O121" s="95"/>
      <c r="P121" s="43"/>
      <c r="Q121" s="125">
        <f>ROUND(P121*$F121,0)</f>
        <v>0</v>
      </c>
      <c r="R121" s="95"/>
      <c r="S121" s="43"/>
      <c r="T121" s="125">
        <f>ROUND(S121*$F121,0)</f>
        <v>0</v>
      </c>
      <c r="U121" s="95"/>
      <c r="V121" s="43"/>
      <c r="W121" s="125">
        <f>ROUND(V121*$F121,0)</f>
        <v>0</v>
      </c>
      <c r="X121" s="95"/>
      <c r="Y121" s="41"/>
      <c r="Z121" s="41"/>
      <c r="AA121" s="41"/>
      <c r="AB121" s="41"/>
      <c r="AC121" s="41"/>
      <c r="AD121" s="41"/>
      <c r="AE121" s="41"/>
      <c r="AF121" s="41"/>
      <c r="AG121" s="41"/>
      <c r="AH121" s="41"/>
      <c r="AI121" s="95"/>
    </row>
    <row r="122" spans="1:38" x14ac:dyDescent="0.15">
      <c r="B122" s="111"/>
      <c r="C122" s="111"/>
      <c r="D122" s="111"/>
      <c r="F122" s="98"/>
      <c r="G122" s="129"/>
      <c r="H122" s="130"/>
      <c r="J122" s="95"/>
      <c r="K122" s="95"/>
      <c r="L122" s="95"/>
      <c r="M122" s="95"/>
      <c r="N122" s="95"/>
      <c r="O122" s="95"/>
      <c r="P122" s="95"/>
      <c r="Q122" s="95"/>
      <c r="R122" s="95"/>
      <c r="S122" s="95"/>
      <c r="T122" s="95"/>
      <c r="U122" s="95"/>
      <c r="V122" s="95"/>
      <c r="W122" s="95"/>
      <c r="X122" s="95"/>
      <c r="Y122" s="131"/>
      <c r="Z122" s="131"/>
      <c r="AA122" s="131"/>
      <c r="AB122" s="131"/>
      <c r="AC122" s="131"/>
      <c r="AD122" s="131"/>
      <c r="AE122" s="131"/>
      <c r="AF122" s="131"/>
      <c r="AG122" s="131"/>
      <c r="AH122" s="131"/>
      <c r="AI122" s="95"/>
    </row>
    <row r="123" spans="1:38" x14ac:dyDescent="0.15">
      <c r="B123" s="132" t="s">
        <v>20</v>
      </c>
      <c r="G123" s="124">
        <f>SUM(G107:G122)</f>
        <v>0</v>
      </c>
      <c r="H123" s="125">
        <f>SUM(H107:H122)</f>
        <v>0</v>
      </c>
      <c r="J123" s="124">
        <f>SUM(J107:J122)</f>
        <v>0</v>
      </c>
      <c r="K123" s="125">
        <f>SUM(K107:K122)</f>
        <v>0</v>
      </c>
      <c r="L123" s="95"/>
      <c r="M123" s="124">
        <f>SUM(M107:M122)</f>
        <v>0</v>
      </c>
      <c r="N123" s="125">
        <f>SUM(N107:N122)</f>
        <v>0</v>
      </c>
      <c r="O123" s="95"/>
      <c r="P123" s="124">
        <f>SUM(P107:P122)</f>
        <v>0</v>
      </c>
      <c r="Q123" s="125">
        <f>SUM(Q107:Q122)</f>
        <v>0</v>
      </c>
      <c r="R123" s="95"/>
      <c r="S123" s="124">
        <f>SUM(S107:S122)</f>
        <v>0</v>
      </c>
      <c r="T123" s="125">
        <f>SUM(T107:T122)</f>
        <v>0</v>
      </c>
      <c r="U123" s="95"/>
      <c r="V123" s="124">
        <f>SUM(V107:V122)</f>
        <v>0</v>
      </c>
      <c r="W123" s="125">
        <f>SUM(W107:W122)</f>
        <v>0</v>
      </c>
      <c r="X123" s="95"/>
      <c r="Y123" s="133">
        <f t="shared" ref="Y123:AH123" si="32">SUM(Y107:Y122)</f>
        <v>0</v>
      </c>
      <c r="Z123" s="133">
        <f t="shared" si="32"/>
        <v>0</v>
      </c>
      <c r="AA123" s="133">
        <f t="shared" si="32"/>
        <v>0</v>
      </c>
      <c r="AB123" s="133">
        <f t="shared" si="32"/>
        <v>0</v>
      </c>
      <c r="AC123" s="133">
        <f t="shared" si="32"/>
        <v>0</v>
      </c>
      <c r="AD123" s="133">
        <f t="shared" si="32"/>
        <v>0</v>
      </c>
      <c r="AE123" s="133">
        <f t="shared" si="32"/>
        <v>0</v>
      </c>
      <c r="AF123" s="133">
        <f t="shared" si="32"/>
        <v>0</v>
      </c>
      <c r="AG123" s="133">
        <f t="shared" si="32"/>
        <v>0</v>
      </c>
      <c r="AH123" s="133">
        <f t="shared" si="32"/>
        <v>0</v>
      </c>
      <c r="AI123" s="134">
        <f>SUM(Y123:AH123)</f>
        <v>0</v>
      </c>
      <c r="AJ123" s="135" t="str">
        <f>IF(AI123=H123,"","Amount should be equal to amount in Total budget (column H). Please check.")</f>
        <v/>
      </c>
    </row>
    <row r="124" spans="1:38" ht="12" customHeight="1" x14ac:dyDescent="0.15">
      <c r="B124" s="132"/>
      <c r="J124" s="95"/>
      <c r="K124" s="95"/>
      <c r="L124" s="95"/>
      <c r="M124" s="95"/>
      <c r="N124" s="95"/>
      <c r="O124" s="95"/>
      <c r="P124" s="95"/>
      <c r="Q124" s="95"/>
      <c r="R124" s="95"/>
      <c r="S124" s="95"/>
      <c r="T124" s="95"/>
      <c r="U124" s="95"/>
      <c r="V124" s="95"/>
      <c r="W124" s="95"/>
      <c r="X124" s="95"/>
      <c r="Y124" s="131"/>
      <c r="Z124" s="131"/>
      <c r="AA124" s="131"/>
      <c r="AB124" s="131"/>
      <c r="AC124" s="131"/>
      <c r="AD124" s="131"/>
      <c r="AE124" s="131"/>
      <c r="AF124" s="131"/>
      <c r="AG124" s="131"/>
      <c r="AH124" s="131"/>
      <c r="AI124" s="95"/>
    </row>
    <row r="125" spans="1:38" ht="19.7" customHeight="1" x14ac:dyDescent="0.15">
      <c r="A125" s="95" t="s">
        <v>5</v>
      </c>
      <c r="B125" s="95" t="s">
        <v>33</v>
      </c>
      <c r="C125" s="108" t="s">
        <v>21</v>
      </c>
      <c r="D125" s="108"/>
      <c r="E125" s="109"/>
      <c r="F125" s="115"/>
      <c r="G125" s="113"/>
      <c r="H125" s="116" t="s">
        <v>20</v>
      </c>
      <c r="J125" s="95"/>
      <c r="K125" s="116" t="s">
        <v>20</v>
      </c>
      <c r="L125" s="95"/>
      <c r="M125" s="95"/>
      <c r="N125" s="116" t="s">
        <v>20</v>
      </c>
      <c r="O125" s="95"/>
      <c r="P125" s="95"/>
      <c r="Q125" s="116" t="s">
        <v>20</v>
      </c>
      <c r="R125" s="95"/>
      <c r="S125" s="95"/>
      <c r="T125" s="116" t="s">
        <v>20</v>
      </c>
      <c r="U125" s="95"/>
      <c r="V125" s="95"/>
      <c r="W125" s="116" t="s">
        <v>20</v>
      </c>
      <c r="X125" s="95"/>
      <c r="Y125" s="138"/>
      <c r="Z125" s="138"/>
      <c r="AA125" s="138"/>
      <c r="AB125" s="138"/>
      <c r="AC125" s="138"/>
      <c r="AD125" s="138"/>
      <c r="AE125" s="138"/>
      <c r="AF125" s="138"/>
      <c r="AG125" s="138"/>
      <c r="AH125" s="138"/>
      <c r="AI125" s="95"/>
    </row>
    <row r="126" spans="1:38" s="12" customFormat="1" x14ac:dyDescent="0.15">
      <c r="A126" s="95"/>
      <c r="B126" s="95"/>
      <c r="C126" s="333" t="str">
        <f>IF(Budget!C120="","", Budget!C120)</f>
        <v/>
      </c>
      <c r="D126" s="334" t="str">
        <f>IF(Budget!D120="","", Budget!D120)</f>
        <v/>
      </c>
      <c r="E126" s="334" t="str">
        <f>IF(Budget!E120="","", Budget!E120)</f>
        <v/>
      </c>
      <c r="F126" s="319"/>
      <c r="G126" s="319"/>
      <c r="H126" s="142">
        <f>K126+N126+Q126+T126+W126</f>
        <v>0</v>
      </c>
      <c r="I126" s="95"/>
      <c r="J126" s="95"/>
      <c r="K126" s="42"/>
      <c r="L126" s="95"/>
      <c r="M126" s="95"/>
      <c r="N126" s="42"/>
      <c r="O126" s="95"/>
      <c r="P126" s="95"/>
      <c r="Q126" s="42"/>
      <c r="R126" s="95"/>
      <c r="S126" s="95"/>
      <c r="T126" s="42"/>
      <c r="U126" s="95"/>
      <c r="V126" s="95"/>
      <c r="W126" s="42"/>
      <c r="X126" s="95"/>
      <c r="Y126" s="41"/>
      <c r="Z126" s="41"/>
      <c r="AA126" s="41"/>
      <c r="AB126" s="41"/>
      <c r="AC126" s="41"/>
      <c r="AD126" s="41"/>
      <c r="AE126" s="41"/>
      <c r="AF126" s="41"/>
      <c r="AG126" s="41"/>
      <c r="AH126" s="41"/>
      <c r="AI126" s="95"/>
      <c r="AJ126" s="95"/>
      <c r="AK126" s="95"/>
      <c r="AL126" s="95"/>
    </row>
    <row r="127" spans="1:38" s="12" customFormat="1" x14ac:dyDescent="0.15">
      <c r="A127" s="95"/>
      <c r="B127" s="95"/>
      <c r="C127" s="333" t="str">
        <f>IF(Budget!C121="","", Budget!C121)</f>
        <v/>
      </c>
      <c r="D127" s="334" t="str">
        <f>IF(Budget!D121="","", Budget!D121)</f>
        <v/>
      </c>
      <c r="E127" s="334" t="str">
        <f>IF(Budget!E121="","", Budget!E121)</f>
        <v/>
      </c>
      <c r="F127" s="319"/>
      <c r="G127" s="319"/>
      <c r="H127" s="142">
        <f t="shared" ref="H127:H139" si="33">K127+N127+Q127+T127+W127</f>
        <v>0</v>
      </c>
      <c r="I127" s="95"/>
      <c r="J127" s="95"/>
      <c r="K127" s="42"/>
      <c r="L127" s="95"/>
      <c r="M127" s="95"/>
      <c r="N127" s="42"/>
      <c r="O127" s="95"/>
      <c r="P127" s="95"/>
      <c r="Q127" s="42"/>
      <c r="R127" s="95"/>
      <c r="S127" s="95"/>
      <c r="T127" s="42"/>
      <c r="U127" s="95"/>
      <c r="V127" s="95"/>
      <c r="W127" s="42"/>
      <c r="X127" s="95"/>
      <c r="Y127" s="41"/>
      <c r="Z127" s="41"/>
      <c r="AA127" s="41"/>
      <c r="AB127" s="41"/>
      <c r="AC127" s="41"/>
      <c r="AD127" s="41"/>
      <c r="AE127" s="41"/>
      <c r="AF127" s="41"/>
      <c r="AG127" s="41"/>
      <c r="AH127" s="41"/>
      <c r="AI127" s="95"/>
      <c r="AJ127" s="95"/>
      <c r="AK127" s="95"/>
      <c r="AL127" s="95"/>
    </row>
    <row r="128" spans="1:38" s="12" customFormat="1" x14ac:dyDescent="0.15">
      <c r="A128" s="95"/>
      <c r="B128" s="95"/>
      <c r="C128" s="333" t="str">
        <f>IF(Budget!C122="","", Budget!C122)</f>
        <v/>
      </c>
      <c r="D128" s="334" t="str">
        <f>IF(Budget!D122="","", Budget!D122)</f>
        <v/>
      </c>
      <c r="E128" s="334" t="str">
        <f>IF(Budget!E122="","", Budget!E122)</f>
        <v/>
      </c>
      <c r="F128" s="319"/>
      <c r="G128" s="319"/>
      <c r="H128" s="142">
        <f t="shared" si="33"/>
        <v>0</v>
      </c>
      <c r="I128" s="95"/>
      <c r="J128" s="95"/>
      <c r="K128" s="42"/>
      <c r="L128" s="95"/>
      <c r="M128" s="95"/>
      <c r="N128" s="42"/>
      <c r="O128" s="95"/>
      <c r="P128" s="95"/>
      <c r="Q128" s="42"/>
      <c r="R128" s="95"/>
      <c r="S128" s="95"/>
      <c r="T128" s="42"/>
      <c r="U128" s="95"/>
      <c r="V128" s="95"/>
      <c r="W128" s="42"/>
      <c r="X128" s="95"/>
      <c r="Y128" s="41"/>
      <c r="Z128" s="41"/>
      <c r="AA128" s="41"/>
      <c r="AB128" s="41"/>
      <c r="AC128" s="41"/>
      <c r="AD128" s="41"/>
      <c r="AE128" s="41"/>
      <c r="AF128" s="41"/>
      <c r="AG128" s="41"/>
      <c r="AH128" s="41"/>
      <c r="AI128" s="95"/>
      <c r="AJ128" s="95"/>
      <c r="AK128" s="95"/>
      <c r="AL128" s="95"/>
    </row>
    <row r="129" spans="1:38" s="12" customFormat="1" x14ac:dyDescent="0.15">
      <c r="A129" s="95"/>
      <c r="B129" s="95"/>
      <c r="C129" s="333" t="str">
        <f>IF(Budget!C123="","", Budget!C123)</f>
        <v/>
      </c>
      <c r="D129" s="334" t="str">
        <f>IF(Budget!D123="","", Budget!D123)</f>
        <v/>
      </c>
      <c r="E129" s="334" t="str">
        <f>IF(Budget!E123="","", Budget!E123)</f>
        <v/>
      </c>
      <c r="F129" s="319"/>
      <c r="G129" s="319"/>
      <c r="H129" s="142">
        <f t="shared" si="33"/>
        <v>0</v>
      </c>
      <c r="I129" s="95"/>
      <c r="J129" s="95"/>
      <c r="K129" s="42"/>
      <c r="L129" s="95"/>
      <c r="M129" s="95"/>
      <c r="N129" s="42"/>
      <c r="O129" s="95"/>
      <c r="P129" s="95"/>
      <c r="Q129" s="42"/>
      <c r="R129" s="95"/>
      <c r="S129" s="95"/>
      <c r="T129" s="42"/>
      <c r="U129" s="95"/>
      <c r="V129" s="95"/>
      <c r="W129" s="42"/>
      <c r="X129" s="95"/>
      <c r="Y129" s="41"/>
      <c r="Z129" s="41"/>
      <c r="AA129" s="41"/>
      <c r="AB129" s="41"/>
      <c r="AC129" s="41"/>
      <c r="AD129" s="41"/>
      <c r="AE129" s="41"/>
      <c r="AF129" s="41"/>
      <c r="AG129" s="41"/>
      <c r="AH129" s="41"/>
      <c r="AI129" s="95"/>
      <c r="AJ129" s="95"/>
      <c r="AK129" s="95"/>
      <c r="AL129" s="95"/>
    </row>
    <row r="130" spans="1:38" s="12" customFormat="1" x14ac:dyDescent="0.15">
      <c r="A130" s="95"/>
      <c r="B130" s="95"/>
      <c r="C130" s="333" t="str">
        <f>IF(Budget!C124="","", Budget!C124)</f>
        <v/>
      </c>
      <c r="D130" s="334" t="str">
        <f>IF(Budget!D124="","", Budget!D124)</f>
        <v/>
      </c>
      <c r="E130" s="334" t="str">
        <f>IF(Budget!E124="","", Budget!E124)</f>
        <v/>
      </c>
      <c r="F130" s="319"/>
      <c r="G130" s="319"/>
      <c r="H130" s="142">
        <f t="shared" si="33"/>
        <v>0</v>
      </c>
      <c r="I130" s="95"/>
      <c r="J130" s="95"/>
      <c r="K130" s="42"/>
      <c r="L130" s="95"/>
      <c r="M130" s="95"/>
      <c r="N130" s="42"/>
      <c r="O130" s="95"/>
      <c r="P130" s="95"/>
      <c r="Q130" s="42"/>
      <c r="R130" s="95"/>
      <c r="S130" s="95"/>
      <c r="T130" s="42"/>
      <c r="U130" s="95"/>
      <c r="V130" s="95"/>
      <c r="W130" s="42"/>
      <c r="X130" s="95"/>
      <c r="Y130" s="41"/>
      <c r="Z130" s="41"/>
      <c r="AA130" s="41"/>
      <c r="AB130" s="41"/>
      <c r="AC130" s="41"/>
      <c r="AD130" s="41"/>
      <c r="AE130" s="41"/>
      <c r="AF130" s="41"/>
      <c r="AG130" s="41"/>
      <c r="AH130" s="41"/>
      <c r="AI130" s="95"/>
      <c r="AJ130" s="95"/>
      <c r="AK130" s="95"/>
      <c r="AL130" s="95"/>
    </row>
    <row r="131" spans="1:38" s="12" customFormat="1" x14ac:dyDescent="0.15">
      <c r="A131" s="95"/>
      <c r="B131" s="95"/>
      <c r="C131" s="333" t="str">
        <f>IF(Budget!C125="","", Budget!C125)</f>
        <v/>
      </c>
      <c r="D131" s="334" t="str">
        <f>IF(Budget!D125="","", Budget!D125)</f>
        <v/>
      </c>
      <c r="E131" s="334" t="str">
        <f>IF(Budget!E125="","", Budget!E125)</f>
        <v/>
      </c>
      <c r="F131" s="319"/>
      <c r="G131" s="319"/>
      <c r="H131" s="142">
        <f t="shared" si="33"/>
        <v>0</v>
      </c>
      <c r="I131" s="95"/>
      <c r="J131" s="95"/>
      <c r="K131" s="42"/>
      <c r="L131" s="95"/>
      <c r="M131" s="95"/>
      <c r="N131" s="42"/>
      <c r="O131" s="95"/>
      <c r="P131" s="95"/>
      <c r="Q131" s="42"/>
      <c r="R131" s="95"/>
      <c r="S131" s="95"/>
      <c r="T131" s="42"/>
      <c r="U131" s="95"/>
      <c r="V131" s="95"/>
      <c r="W131" s="42"/>
      <c r="X131" s="95"/>
      <c r="Y131" s="41"/>
      <c r="Z131" s="41"/>
      <c r="AA131" s="41"/>
      <c r="AB131" s="41"/>
      <c r="AC131" s="41"/>
      <c r="AD131" s="41"/>
      <c r="AE131" s="41"/>
      <c r="AF131" s="41"/>
      <c r="AG131" s="41"/>
      <c r="AH131" s="41"/>
      <c r="AI131" s="95"/>
      <c r="AJ131" s="95"/>
      <c r="AK131" s="95"/>
      <c r="AL131" s="95"/>
    </row>
    <row r="132" spans="1:38" s="12" customFormat="1" x14ac:dyDescent="0.15">
      <c r="A132" s="95"/>
      <c r="B132" s="95"/>
      <c r="C132" s="333" t="str">
        <f>IF(Budget!C126="","", Budget!C126)</f>
        <v/>
      </c>
      <c r="D132" s="334" t="str">
        <f>IF(Budget!D126="","", Budget!D126)</f>
        <v/>
      </c>
      <c r="E132" s="334" t="str">
        <f>IF(Budget!E126="","", Budget!E126)</f>
        <v/>
      </c>
      <c r="F132" s="319"/>
      <c r="G132" s="319"/>
      <c r="H132" s="142">
        <f t="shared" si="33"/>
        <v>0</v>
      </c>
      <c r="I132" s="95"/>
      <c r="J132" s="95"/>
      <c r="K132" s="42"/>
      <c r="L132" s="95"/>
      <c r="M132" s="95"/>
      <c r="N132" s="42"/>
      <c r="O132" s="95"/>
      <c r="P132" s="95"/>
      <c r="Q132" s="42"/>
      <c r="R132" s="95"/>
      <c r="S132" s="95"/>
      <c r="T132" s="42"/>
      <c r="U132" s="95"/>
      <c r="V132" s="95"/>
      <c r="W132" s="42"/>
      <c r="X132" s="95"/>
      <c r="Y132" s="41"/>
      <c r="Z132" s="41"/>
      <c r="AA132" s="41"/>
      <c r="AB132" s="41"/>
      <c r="AC132" s="41"/>
      <c r="AD132" s="41"/>
      <c r="AE132" s="41"/>
      <c r="AF132" s="41"/>
      <c r="AG132" s="41"/>
      <c r="AH132" s="41"/>
      <c r="AI132" s="95"/>
      <c r="AJ132" s="95"/>
      <c r="AK132" s="95"/>
      <c r="AL132" s="95"/>
    </row>
    <row r="133" spans="1:38" s="12" customFormat="1" x14ac:dyDescent="0.15">
      <c r="A133" s="95"/>
      <c r="B133" s="95"/>
      <c r="C133" s="333" t="str">
        <f>IF(Budget!C127="","", Budget!C127)</f>
        <v/>
      </c>
      <c r="D133" s="334" t="str">
        <f>IF(Budget!D127="","", Budget!D127)</f>
        <v/>
      </c>
      <c r="E133" s="334" t="str">
        <f>IF(Budget!E127="","", Budget!E127)</f>
        <v/>
      </c>
      <c r="F133" s="319"/>
      <c r="G133" s="319"/>
      <c r="H133" s="142">
        <f t="shared" si="33"/>
        <v>0</v>
      </c>
      <c r="I133" s="95"/>
      <c r="J133" s="95"/>
      <c r="K133" s="42"/>
      <c r="L133" s="95"/>
      <c r="M133" s="95"/>
      <c r="N133" s="42"/>
      <c r="O133" s="95"/>
      <c r="P133" s="95"/>
      <c r="Q133" s="42"/>
      <c r="R133" s="95"/>
      <c r="S133" s="95"/>
      <c r="T133" s="42"/>
      <c r="U133" s="95"/>
      <c r="V133" s="95"/>
      <c r="W133" s="42"/>
      <c r="X133" s="95"/>
      <c r="Y133" s="41"/>
      <c r="Z133" s="41"/>
      <c r="AA133" s="41"/>
      <c r="AB133" s="41"/>
      <c r="AC133" s="41"/>
      <c r="AD133" s="41"/>
      <c r="AE133" s="41"/>
      <c r="AF133" s="41"/>
      <c r="AG133" s="41"/>
      <c r="AH133" s="41"/>
      <c r="AI133" s="95"/>
      <c r="AJ133" s="95"/>
      <c r="AK133" s="95"/>
      <c r="AL133" s="95"/>
    </row>
    <row r="134" spans="1:38" s="12" customFormat="1" x14ac:dyDescent="0.15">
      <c r="A134" s="95"/>
      <c r="B134" s="95"/>
      <c r="C134" s="333" t="str">
        <f>IF(Budget!C128="","", Budget!C128)</f>
        <v/>
      </c>
      <c r="D134" s="334" t="str">
        <f>IF(Budget!D128="","", Budget!D128)</f>
        <v/>
      </c>
      <c r="E134" s="334" t="str">
        <f>IF(Budget!E128="","", Budget!E128)</f>
        <v/>
      </c>
      <c r="F134" s="319"/>
      <c r="G134" s="319"/>
      <c r="H134" s="142">
        <f t="shared" si="33"/>
        <v>0</v>
      </c>
      <c r="I134" s="95"/>
      <c r="J134" s="95"/>
      <c r="K134" s="42"/>
      <c r="L134" s="95"/>
      <c r="M134" s="95"/>
      <c r="N134" s="42"/>
      <c r="O134" s="95"/>
      <c r="P134" s="95"/>
      <c r="Q134" s="42"/>
      <c r="R134" s="95"/>
      <c r="S134" s="95"/>
      <c r="T134" s="42"/>
      <c r="U134" s="95"/>
      <c r="V134" s="95"/>
      <c r="W134" s="42"/>
      <c r="X134" s="95"/>
      <c r="Y134" s="41"/>
      <c r="Z134" s="41"/>
      <c r="AA134" s="41"/>
      <c r="AB134" s="41"/>
      <c r="AC134" s="41"/>
      <c r="AD134" s="41"/>
      <c r="AE134" s="41"/>
      <c r="AF134" s="41"/>
      <c r="AG134" s="41"/>
      <c r="AH134" s="41"/>
      <c r="AI134" s="95"/>
      <c r="AJ134" s="95"/>
      <c r="AK134" s="95"/>
      <c r="AL134" s="95"/>
    </row>
    <row r="135" spans="1:38" s="12" customFormat="1" x14ac:dyDescent="0.15">
      <c r="A135" s="95"/>
      <c r="B135" s="95"/>
      <c r="C135" s="333" t="str">
        <f>IF(Budget!C129="","", Budget!C129)</f>
        <v/>
      </c>
      <c r="D135" s="334" t="str">
        <f>IF(Budget!D129="","", Budget!D129)</f>
        <v/>
      </c>
      <c r="E135" s="334" t="str">
        <f>IF(Budget!E129="","", Budget!E129)</f>
        <v/>
      </c>
      <c r="F135" s="319"/>
      <c r="G135" s="319"/>
      <c r="H135" s="142">
        <f t="shared" si="33"/>
        <v>0</v>
      </c>
      <c r="I135" s="95"/>
      <c r="J135" s="95"/>
      <c r="K135" s="42"/>
      <c r="L135" s="95"/>
      <c r="M135" s="95"/>
      <c r="N135" s="42"/>
      <c r="O135" s="95"/>
      <c r="P135" s="95"/>
      <c r="Q135" s="42"/>
      <c r="R135" s="95"/>
      <c r="S135" s="95"/>
      <c r="T135" s="42"/>
      <c r="U135" s="95"/>
      <c r="V135" s="95"/>
      <c r="W135" s="42"/>
      <c r="X135" s="95"/>
      <c r="Y135" s="41"/>
      <c r="Z135" s="41"/>
      <c r="AA135" s="41"/>
      <c r="AB135" s="41"/>
      <c r="AC135" s="41"/>
      <c r="AD135" s="41"/>
      <c r="AE135" s="41"/>
      <c r="AF135" s="41"/>
      <c r="AG135" s="41"/>
      <c r="AH135" s="41"/>
      <c r="AI135" s="95"/>
      <c r="AJ135" s="95"/>
      <c r="AK135" s="95"/>
      <c r="AL135" s="95"/>
    </row>
    <row r="136" spans="1:38" s="12" customFormat="1" x14ac:dyDescent="0.15">
      <c r="A136" s="95"/>
      <c r="B136" s="95"/>
      <c r="C136" s="333" t="str">
        <f>IF(Budget!C130="","", Budget!C130)</f>
        <v/>
      </c>
      <c r="D136" s="334" t="str">
        <f>IF(Budget!D130="","", Budget!D130)</f>
        <v/>
      </c>
      <c r="E136" s="334" t="str">
        <f>IF(Budget!E130="","", Budget!E130)</f>
        <v/>
      </c>
      <c r="F136" s="319"/>
      <c r="G136" s="319"/>
      <c r="H136" s="142">
        <f t="shared" si="33"/>
        <v>0</v>
      </c>
      <c r="I136" s="95"/>
      <c r="J136" s="95"/>
      <c r="K136" s="42"/>
      <c r="L136" s="95"/>
      <c r="M136" s="95"/>
      <c r="N136" s="42"/>
      <c r="O136" s="95"/>
      <c r="P136" s="95"/>
      <c r="Q136" s="42"/>
      <c r="R136" s="95"/>
      <c r="S136" s="95"/>
      <c r="T136" s="42"/>
      <c r="U136" s="95"/>
      <c r="V136" s="95"/>
      <c r="W136" s="42"/>
      <c r="X136" s="95"/>
      <c r="Y136" s="41"/>
      <c r="Z136" s="41"/>
      <c r="AA136" s="41"/>
      <c r="AB136" s="41"/>
      <c r="AC136" s="41"/>
      <c r="AD136" s="41"/>
      <c r="AE136" s="41"/>
      <c r="AF136" s="41"/>
      <c r="AG136" s="41"/>
      <c r="AH136" s="41"/>
      <c r="AI136" s="95"/>
      <c r="AJ136" s="95"/>
      <c r="AK136" s="95"/>
      <c r="AL136" s="95"/>
    </row>
    <row r="137" spans="1:38" s="12" customFormat="1" x14ac:dyDescent="0.15">
      <c r="A137" s="95"/>
      <c r="B137" s="95"/>
      <c r="C137" s="333" t="str">
        <f>IF(Budget!C131="","", Budget!C131)</f>
        <v/>
      </c>
      <c r="D137" s="334" t="str">
        <f>IF(Budget!D131="","", Budget!D131)</f>
        <v/>
      </c>
      <c r="E137" s="334" t="str">
        <f>IF(Budget!E131="","", Budget!E131)</f>
        <v/>
      </c>
      <c r="F137" s="319"/>
      <c r="G137" s="319"/>
      <c r="H137" s="142">
        <f t="shared" si="33"/>
        <v>0</v>
      </c>
      <c r="I137" s="95"/>
      <c r="J137" s="95"/>
      <c r="K137" s="42"/>
      <c r="L137" s="95"/>
      <c r="M137" s="95"/>
      <c r="N137" s="42"/>
      <c r="O137" s="95"/>
      <c r="P137" s="95"/>
      <c r="Q137" s="42"/>
      <c r="R137" s="95"/>
      <c r="S137" s="95"/>
      <c r="T137" s="42"/>
      <c r="U137" s="95"/>
      <c r="V137" s="95"/>
      <c r="W137" s="42"/>
      <c r="X137" s="95"/>
      <c r="Y137" s="41"/>
      <c r="Z137" s="41"/>
      <c r="AA137" s="41"/>
      <c r="AB137" s="41"/>
      <c r="AC137" s="41"/>
      <c r="AD137" s="41"/>
      <c r="AE137" s="41"/>
      <c r="AF137" s="41"/>
      <c r="AG137" s="41"/>
      <c r="AH137" s="41"/>
      <c r="AI137" s="95"/>
      <c r="AJ137" s="95"/>
      <c r="AK137" s="95"/>
      <c r="AL137" s="95"/>
    </row>
    <row r="138" spans="1:38" s="12" customFormat="1" x14ac:dyDescent="0.15">
      <c r="A138" s="95"/>
      <c r="B138" s="95"/>
      <c r="C138" s="333" t="str">
        <f>IF(Budget!C132="","", Budget!C132)</f>
        <v/>
      </c>
      <c r="D138" s="334" t="str">
        <f>IF(Budget!D132="","", Budget!D132)</f>
        <v/>
      </c>
      <c r="E138" s="334" t="str">
        <f>IF(Budget!E132="","", Budget!E132)</f>
        <v/>
      </c>
      <c r="F138" s="319"/>
      <c r="G138" s="319"/>
      <c r="H138" s="142">
        <f t="shared" si="33"/>
        <v>0</v>
      </c>
      <c r="I138" s="95"/>
      <c r="J138" s="95"/>
      <c r="K138" s="42"/>
      <c r="L138" s="95"/>
      <c r="M138" s="95"/>
      <c r="N138" s="42"/>
      <c r="O138" s="95"/>
      <c r="P138" s="95"/>
      <c r="Q138" s="42"/>
      <c r="R138" s="95"/>
      <c r="S138" s="95"/>
      <c r="T138" s="42"/>
      <c r="U138" s="95"/>
      <c r="V138" s="95"/>
      <c r="W138" s="42"/>
      <c r="X138" s="95"/>
      <c r="Y138" s="41"/>
      <c r="Z138" s="41"/>
      <c r="AA138" s="41"/>
      <c r="AB138" s="41"/>
      <c r="AC138" s="41"/>
      <c r="AD138" s="41"/>
      <c r="AE138" s="41"/>
      <c r="AF138" s="41"/>
      <c r="AG138" s="41"/>
      <c r="AH138" s="41"/>
      <c r="AI138" s="95"/>
      <c r="AJ138" s="95"/>
      <c r="AK138" s="95"/>
      <c r="AL138" s="95"/>
    </row>
    <row r="139" spans="1:38" s="12" customFormat="1" x14ac:dyDescent="0.15">
      <c r="A139" s="95"/>
      <c r="B139" s="95"/>
      <c r="C139" s="333" t="str">
        <f>IF(Budget!C133="","", Budget!C133)</f>
        <v/>
      </c>
      <c r="D139" s="334" t="str">
        <f>IF(Budget!D133="","", Budget!D133)</f>
        <v/>
      </c>
      <c r="E139" s="334" t="str">
        <f>IF(Budget!E133="","", Budget!E133)</f>
        <v/>
      </c>
      <c r="F139" s="319"/>
      <c r="G139" s="319"/>
      <c r="H139" s="142">
        <f t="shared" si="33"/>
        <v>0</v>
      </c>
      <c r="I139" s="95"/>
      <c r="J139" s="95"/>
      <c r="K139" s="42"/>
      <c r="L139" s="95"/>
      <c r="M139" s="95"/>
      <c r="N139" s="42"/>
      <c r="O139" s="95"/>
      <c r="P139" s="95"/>
      <c r="Q139" s="42"/>
      <c r="R139" s="95"/>
      <c r="S139" s="95"/>
      <c r="T139" s="42"/>
      <c r="U139" s="95"/>
      <c r="V139" s="95"/>
      <c r="W139" s="42"/>
      <c r="X139" s="95"/>
      <c r="Y139" s="41"/>
      <c r="Z139" s="41"/>
      <c r="AA139" s="41"/>
      <c r="AB139" s="41"/>
      <c r="AC139" s="41"/>
      <c r="AD139" s="41"/>
      <c r="AE139" s="41"/>
      <c r="AF139" s="41"/>
      <c r="AG139" s="41"/>
      <c r="AH139" s="41"/>
      <c r="AI139" s="95"/>
      <c r="AJ139" s="95"/>
      <c r="AK139" s="95"/>
      <c r="AL139" s="95"/>
    </row>
    <row r="140" spans="1:38" x14ac:dyDescent="0.15">
      <c r="C140" s="333" t="str">
        <f>IF(Budget!C134="","", Budget!C134)</f>
        <v/>
      </c>
      <c r="D140" s="334" t="str">
        <f>IF(Budget!D134="","", Budget!D134)</f>
        <v/>
      </c>
      <c r="E140" s="334" t="str">
        <f>IF(Budget!E134="","", Budget!E134)</f>
        <v/>
      </c>
      <c r="F140" s="319"/>
      <c r="G140" s="319"/>
      <c r="H140" s="142">
        <f>K140+N140+Q140+T140+W140</f>
        <v>0</v>
      </c>
      <c r="J140" s="95"/>
      <c r="K140" s="42"/>
      <c r="L140" s="95"/>
      <c r="M140" s="95"/>
      <c r="N140" s="42"/>
      <c r="O140" s="95"/>
      <c r="P140" s="95"/>
      <c r="Q140" s="42"/>
      <c r="R140" s="95"/>
      <c r="S140" s="95"/>
      <c r="T140" s="42"/>
      <c r="U140" s="95"/>
      <c r="V140" s="95"/>
      <c r="W140" s="42"/>
      <c r="X140" s="95"/>
      <c r="Y140" s="41"/>
      <c r="Z140" s="41"/>
      <c r="AA140" s="41"/>
      <c r="AB140" s="41"/>
      <c r="AC140" s="41"/>
      <c r="AD140" s="41"/>
      <c r="AE140" s="41"/>
      <c r="AF140" s="41"/>
      <c r="AG140" s="41"/>
      <c r="AH140" s="41"/>
      <c r="AI140" s="95"/>
    </row>
    <row r="141" spans="1:38" x14ac:dyDescent="0.15">
      <c r="C141" s="146"/>
      <c r="D141" s="146"/>
      <c r="J141" s="95"/>
      <c r="K141" s="97"/>
      <c r="L141" s="95"/>
      <c r="M141" s="95"/>
      <c r="N141" s="97"/>
      <c r="O141" s="95"/>
      <c r="P141" s="95"/>
      <c r="Q141" s="97"/>
      <c r="R141" s="95"/>
      <c r="S141" s="95"/>
      <c r="T141" s="97"/>
      <c r="U141" s="95"/>
      <c r="V141" s="95"/>
      <c r="W141" s="97"/>
      <c r="X141" s="95"/>
      <c r="Y141" s="131"/>
      <c r="Z141" s="131"/>
      <c r="AA141" s="131"/>
      <c r="AB141" s="131"/>
      <c r="AC141" s="131"/>
      <c r="AD141" s="131"/>
      <c r="AE141" s="131"/>
      <c r="AF141" s="131"/>
      <c r="AG141" s="131"/>
      <c r="AH141" s="131"/>
      <c r="AI141" s="95"/>
    </row>
    <row r="142" spans="1:38" x14ac:dyDescent="0.15">
      <c r="B142" s="132" t="s">
        <v>20</v>
      </c>
      <c r="H142" s="125">
        <f>SUM(H126:H141)</f>
        <v>0</v>
      </c>
      <c r="J142" s="95"/>
      <c r="K142" s="125">
        <f>SUM(K126:K141)</f>
        <v>0</v>
      </c>
      <c r="L142" s="95"/>
      <c r="M142" s="95"/>
      <c r="N142" s="125">
        <f>SUM(N126:N141)</f>
        <v>0</v>
      </c>
      <c r="O142" s="95"/>
      <c r="P142" s="95"/>
      <c r="Q142" s="125">
        <f>SUM(Q126:Q141)</f>
        <v>0</v>
      </c>
      <c r="R142" s="95"/>
      <c r="S142" s="95"/>
      <c r="T142" s="125">
        <f>SUM(T126:T141)</f>
        <v>0</v>
      </c>
      <c r="U142" s="95"/>
      <c r="V142" s="95"/>
      <c r="W142" s="125">
        <f>SUM(W126:W141)</f>
        <v>0</v>
      </c>
      <c r="X142" s="95"/>
      <c r="Y142" s="133">
        <f t="shared" ref="Y142:AH142" si="34">SUM(Y126:Y141)</f>
        <v>0</v>
      </c>
      <c r="Z142" s="133">
        <f t="shared" si="34"/>
        <v>0</v>
      </c>
      <c r="AA142" s="133">
        <f t="shared" si="34"/>
        <v>0</v>
      </c>
      <c r="AB142" s="133">
        <f t="shared" si="34"/>
        <v>0</v>
      </c>
      <c r="AC142" s="133">
        <f t="shared" si="34"/>
        <v>0</v>
      </c>
      <c r="AD142" s="133">
        <f t="shared" si="34"/>
        <v>0</v>
      </c>
      <c r="AE142" s="133">
        <f t="shared" si="34"/>
        <v>0</v>
      </c>
      <c r="AF142" s="133">
        <f t="shared" si="34"/>
        <v>0</v>
      </c>
      <c r="AG142" s="133">
        <f t="shared" si="34"/>
        <v>0</v>
      </c>
      <c r="AH142" s="133">
        <f t="shared" si="34"/>
        <v>0</v>
      </c>
      <c r="AI142" s="134">
        <f>SUM(Y142:AH142)</f>
        <v>0</v>
      </c>
      <c r="AJ142" s="135" t="str">
        <f>IF(AI142=H142,"","Amount should be equal to amount in Total budget (column H). Please check.")</f>
        <v/>
      </c>
    </row>
    <row r="143" spans="1:38" x14ac:dyDescent="0.15">
      <c r="B143" s="132"/>
      <c r="J143" s="95"/>
      <c r="K143" s="95"/>
      <c r="L143" s="95"/>
      <c r="M143" s="95"/>
      <c r="N143" s="95"/>
      <c r="O143" s="95"/>
      <c r="P143" s="95"/>
      <c r="Q143" s="95"/>
      <c r="R143" s="95"/>
      <c r="S143" s="95"/>
      <c r="T143" s="95"/>
      <c r="U143" s="95"/>
      <c r="V143" s="95"/>
      <c r="W143" s="95"/>
      <c r="X143" s="95"/>
      <c r="Y143" s="131"/>
      <c r="Z143" s="131"/>
      <c r="AA143" s="131"/>
      <c r="AB143" s="131"/>
      <c r="AC143" s="131"/>
      <c r="AD143" s="131"/>
      <c r="AE143" s="131"/>
      <c r="AF143" s="131"/>
      <c r="AG143" s="131"/>
      <c r="AH143" s="131"/>
      <c r="AI143" s="95"/>
    </row>
    <row r="144" spans="1:38" x14ac:dyDescent="0.15">
      <c r="A144" s="95" t="s">
        <v>6</v>
      </c>
      <c r="B144" s="95" t="s">
        <v>174</v>
      </c>
      <c r="C144" s="147" t="s">
        <v>21</v>
      </c>
      <c r="D144" s="148"/>
      <c r="E144" s="148"/>
      <c r="F144" s="95"/>
      <c r="G144" s="148"/>
      <c r="H144" s="95"/>
      <c r="I144" s="108"/>
      <c r="J144" s="108"/>
      <c r="K144" s="108"/>
      <c r="L144" s="108"/>
      <c r="M144" s="108"/>
      <c r="N144" s="108"/>
      <c r="O144" s="108"/>
      <c r="P144" s="108"/>
      <c r="Q144" s="108"/>
      <c r="R144" s="108"/>
      <c r="S144" s="108"/>
      <c r="T144" s="108"/>
      <c r="U144" s="108"/>
      <c r="V144" s="108"/>
      <c r="W144" s="108"/>
      <c r="X144" s="108"/>
      <c r="Y144" s="149"/>
      <c r="Z144" s="149"/>
      <c r="AA144" s="149"/>
      <c r="AB144" s="149"/>
      <c r="AC144" s="149"/>
      <c r="AD144" s="149"/>
      <c r="AE144" s="149"/>
      <c r="AF144" s="149"/>
      <c r="AG144" s="149"/>
      <c r="AH144" s="149"/>
      <c r="AI144" s="95"/>
    </row>
    <row r="145" spans="1:38" x14ac:dyDescent="0.15">
      <c r="C145" s="150" t="s">
        <v>147</v>
      </c>
      <c r="D145" s="151"/>
      <c r="E145" s="151"/>
      <c r="F145" s="147" t="s">
        <v>143</v>
      </c>
      <c r="G145" s="151"/>
      <c r="H145" s="116" t="s">
        <v>20</v>
      </c>
      <c r="I145" s="108"/>
      <c r="J145" s="108"/>
      <c r="K145" s="116" t="s">
        <v>20</v>
      </c>
      <c r="L145" s="108"/>
      <c r="M145" s="108"/>
      <c r="N145" s="116" t="s">
        <v>20</v>
      </c>
      <c r="O145" s="108"/>
      <c r="P145" s="108"/>
      <c r="Q145" s="116" t="s">
        <v>20</v>
      </c>
      <c r="R145" s="108"/>
      <c r="S145" s="108"/>
      <c r="T145" s="116" t="s">
        <v>20</v>
      </c>
      <c r="U145" s="108"/>
      <c r="V145" s="108"/>
      <c r="W145" s="116" t="s">
        <v>20</v>
      </c>
      <c r="X145" s="108"/>
      <c r="Y145" s="138"/>
      <c r="Z145" s="138"/>
      <c r="AA145" s="138"/>
      <c r="AB145" s="138"/>
      <c r="AC145" s="138"/>
      <c r="AD145" s="138"/>
      <c r="AE145" s="138"/>
      <c r="AF145" s="138"/>
      <c r="AG145" s="138"/>
      <c r="AH145" s="138"/>
      <c r="AI145" s="95"/>
    </row>
    <row r="146" spans="1:38" s="12" customFormat="1" x14ac:dyDescent="0.15">
      <c r="A146" s="95"/>
      <c r="B146" s="95"/>
      <c r="C146" s="333" t="str">
        <f>IF(Budget!C140="","", Budget!C140)</f>
        <v/>
      </c>
      <c r="D146" s="334" t="str">
        <f>IF(Budget!D140="","", Budget!D140)</f>
        <v/>
      </c>
      <c r="E146" s="334" t="str">
        <f>IF(Budget!E140="","", Budget!E140)</f>
        <v/>
      </c>
      <c r="F146" s="336" t="str">
        <f>IF(Budget!F140="","", Budget!F140)</f>
        <v>Select type of activity</v>
      </c>
      <c r="G146" s="337"/>
      <c r="H146" s="142">
        <f>K146+N146+Q146+T146+W146</f>
        <v>0</v>
      </c>
      <c r="I146" s="95"/>
      <c r="J146" s="95"/>
      <c r="K146" s="42"/>
      <c r="L146" s="95"/>
      <c r="M146" s="95"/>
      <c r="N146" s="42"/>
      <c r="O146" s="95"/>
      <c r="P146" s="95"/>
      <c r="Q146" s="42"/>
      <c r="R146" s="95"/>
      <c r="S146" s="95"/>
      <c r="T146" s="42"/>
      <c r="U146" s="95"/>
      <c r="V146" s="95"/>
      <c r="W146" s="42"/>
      <c r="X146" s="108"/>
      <c r="Y146" s="41"/>
      <c r="Z146" s="41"/>
      <c r="AA146" s="41"/>
      <c r="AB146" s="41"/>
      <c r="AC146" s="41"/>
      <c r="AD146" s="41"/>
      <c r="AE146" s="41"/>
      <c r="AF146" s="41"/>
      <c r="AG146" s="41"/>
      <c r="AH146" s="41"/>
      <c r="AI146" s="95"/>
      <c r="AJ146" s="95"/>
      <c r="AK146" s="95"/>
      <c r="AL146" s="95"/>
    </row>
    <row r="147" spans="1:38" s="12" customFormat="1" x14ac:dyDescent="0.15">
      <c r="A147" s="95"/>
      <c r="B147" s="95"/>
      <c r="C147" s="333" t="str">
        <f>IF(Budget!C141="","", Budget!C141)</f>
        <v/>
      </c>
      <c r="D147" s="334" t="str">
        <f>IF(Budget!D141="","", Budget!D141)</f>
        <v/>
      </c>
      <c r="E147" s="334" t="str">
        <f>IF(Budget!E141="","", Budget!E141)</f>
        <v/>
      </c>
      <c r="F147" s="336" t="str">
        <f>IF(Budget!F141="","", Budget!F141)</f>
        <v>Select type of activity</v>
      </c>
      <c r="G147" s="337"/>
      <c r="H147" s="142">
        <f t="shared" ref="H147:H154" si="35">K147+N147+Q147+T147+W147</f>
        <v>0</v>
      </c>
      <c r="I147" s="95"/>
      <c r="J147" s="95"/>
      <c r="K147" s="42"/>
      <c r="L147" s="95"/>
      <c r="M147" s="95"/>
      <c r="N147" s="42"/>
      <c r="O147" s="95"/>
      <c r="P147" s="95"/>
      <c r="Q147" s="42"/>
      <c r="R147" s="95"/>
      <c r="S147" s="95"/>
      <c r="T147" s="42"/>
      <c r="U147" s="95"/>
      <c r="V147" s="95"/>
      <c r="W147" s="42"/>
      <c r="X147" s="108"/>
      <c r="Y147" s="41"/>
      <c r="Z147" s="41"/>
      <c r="AA147" s="41"/>
      <c r="AB147" s="41"/>
      <c r="AC147" s="41"/>
      <c r="AD147" s="41"/>
      <c r="AE147" s="41"/>
      <c r="AF147" s="41"/>
      <c r="AG147" s="41"/>
      <c r="AH147" s="41"/>
      <c r="AI147" s="95"/>
      <c r="AJ147" s="95"/>
      <c r="AK147" s="95"/>
      <c r="AL147" s="95"/>
    </row>
    <row r="148" spans="1:38" s="12" customFormat="1" x14ac:dyDescent="0.15">
      <c r="A148" s="95"/>
      <c r="B148" s="95"/>
      <c r="C148" s="333" t="str">
        <f>IF(Budget!C142="","", Budget!C142)</f>
        <v/>
      </c>
      <c r="D148" s="334" t="str">
        <f>IF(Budget!D142="","", Budget!D142)</f>
        <v/>
      </c>
      <c r="E148" s="334" t="str">
        <f>IF(Budget!E142="","", Budget!E142)</f>
        <v/>
      </c>
      <c r="F148" s="336" t="str">
        <f>IF(Budget!F142="","", Budget!F142)</f>
        <v>Select type of activity</v>
      </c>
      <c r="G148" s="337"/>
      <c r="H148" s="142">
        <f t="shared" si="35"/>
        <v>0</v>
      </c>
      <c r="I148" s="95"/>
      <c r="J148" s="95"/>
      <c r="K148" s="42"/>
      <c r="L148" s="95"/>
      <c r="M148" s="95"/>
      <c r="N148" s="42"/>
      <c r="O148" s="95"/>
      <c r="P148" s="95"/>
      <c r="Q148" s="42"/>
      <c r="R148" s="95"/>
      <c r="S148" s="95"/>
      <c r="T148" s="42"/>
      <c r="U148" s="95"/>
      <c r="V148" s="95"/>
      <c r="W148" s="42"/>
      <c r="X148" s="108"/>
      <c r="Y148" s="41"/>
      <c r="Z148" s="41"/>
      <c r="AA148" s="41"/>
      <c r="AB148" s="41"/>
      <c r="AC148" s="41"/>
      <c r="AD148" s="41"/>
      <c r="AE148" s="41"/>
      <c r="AF148" s="41"/>
      <c r="AG148" s="41"/>
      <c r="AH148" s="41"/>
      <c r="AI148" s="95"/>
      <c r="AJ148" s="95"/>
      <c r="AK148" s="95"/>
      <c r="AL148" s="95"/>
    </row>
    <row r="149" spans="1:38" s="12" customFormat="1" x14ac:dyDescent="0.15">
      <c r="A149" s="95"/>
      <c r="B149" s="95"/>
      <c r="C149" s="333" t="str">
        <f>IF(Budget!C143="","", Budget!C143)</f>
        <v/>
      </c>
      <c r="D149" s="334" t="str">
        <f>IF(Budget!D143="","", Budget!D143)</f>
        <v/>
      </c>
      <c r="E149" s="334" t="str">
        <f>IF(Budget!E143="","", Budget!E143)</f>
        <v/>
      </c>
      <c r="F149" s="336" t="str">
        <f>IF(Budget!F143="","", Budget!F143)</f>
        <v>Select type of activity</v>
      </c>
      <c r="G149" s="337"/>
      <c r="H149" s="142">
        <f t="shared" si="35"/>
        <v>0</v>
      </c>
      <c r="I149" s="95"/>
      <c r="J149" s="95"/>
      <c r="K149" s="42"/>
      <c r="L149" s="95"/>
      <c r="M149" s="95"/>
      <c r="N149" s="42"/>
      <c r="O149" s="95"/>
      <c r="P149" s="95"/>
      <c r="Q149" s="42"/>
      <c r="R149" s="95"/>
      <c r="S149" s="95"/>
      <c r="T149" s="42"/>
      <c r="U149" s="95"/>
      <c r="V149" s="95"/>
      <c r="W149" s="42"/>
      <c r="X149" s="108"/>
      <c r="Y149" s="41"/>
      <c r="Z149" s="41"/>
      <c r="AA149" s="41"/>
      <c r="AB149" s="41"/>
      <c r="AC149" s="41"/>
      <c r="AD149" s="41"/>
      <c r="AE149" s="41"/>
      <c r="AF149" s="41"/>
      <c r="AG149" s="41"/>
      <c r="AH149" s="41"/>
      <c r="AI149" s="95"/>
      <c r="AJ149" s="95"/>
      <c r="AK149" s="95"/>
      <c r="AL149" s="95"/>
    </row>
    <row r="150" spans="1:38" s="12" customFormat="1" x14ac:dyDescent="0.15">
      <c r="A150" s="95"/>
      <c r="B150" s="95"/>
      <c r="C150" s="333" t="str">
        <f>IF(Budget!C144="","", Budget!C144)</f>
        <v/>
      </c>
      <c r="D150" s="334" t="str">
        <f>IF(Budget!D144="","", Budget!D144)</f>
        <v/>
      </c>
      <c r="E150" s="334" t="str">
        <f>IF(Budget!E144="","", Budget!E144)</f>
        <v/>
      </c>
      <c r="F150" s="336" t="str">
        <f>IF(Budget!F144="","", Budget!F144)</f>
        <v>Select type of activity</v>
      </c>
      <c r="G150" s="337"/>
      <c r="H150" s="142">
        <f t="shared" si="35"/>
        <v>0</v>
      </c>
      <c r="I150" s="95"/>
      <c r="J150" s="95"/>
      <c r="K150" s="42"/>
      <c r="L150" s="95"/>
      <c r="M150" s="95"/>
      <c r="N150" s="42"/>
      <c r="O150" s="95"/>
      <c r="P150" s="95"/>
      <c r="Q150" s="42"/>
      <c r="R150" s="95"/>
      <c r="S150" s="95"/>
      <c r="T150" s="42"/>
      <c r="U150" s="95"/>
      <c r="V150" s="95"/>
      <c r="W150" s="42"/>
      <c r="X150" s="108"/>
      <c r="Y150" s="41"/>
      <c r="Z150" s="41"/>
      <c r="AA150" s="41"/>
      <c r="AB150" s="41"/>
      <c r="AC150" s="41"/>
      <c r="AD150" s="41"/>
      <c r="AE150" s="41"/>
      <c r="AF150" s="41"/>
      <c r="AG150" s="41"/>
      <c r="AH150" s="41"/>
      <c r="AI150" s="95"/>
      <c r="AJ150" s="95"/>
      <c r="AK150" s="95"/>
      <c r="AL150" s="95"/>
    </row>
    <row r="151" spans="1:38" s="12" customFormat="1" x14ac:dyDescent="0.15">
      <c r="A151" s="95"/>
      <c r="B151" s="95"/>
      <c r="C151" s="333" t="str">
        <f>IF(Budget!C145="","", Budget!C145)</f>
        <v/>
      </c>
      <c r="D151" s="334" t="str">
        <f>IF(Budget!D145="","", Budget!D145)</f>
        <v/>
      </c>
      <c r="E151" s="334" t="str">
        <f>IF(Budget!E145="","", Budget!E145)</f>
        <v/>
      </c>
      <c r="F151" s="336" t="str">
        <f>IF(Budget!F145="","", Budget!F145)</f>
        <v>Select type of activity</v>
      </c>
      <c r="G151" s="337"/>
      <c r="H151" s="142">
        <f t="shared" si="35"/>
        <v>0</v>
      </c>
      <c r="I151" s="95"/>
      <c r="J151" s="95"/>
      <c r="K151" s="42"/>
      <c r="L151" s="95"/>
      <c r="M151" s="95"/>
      <c r="N151" s="42"/>
      <c r="O151" s="95"/>
      <c r="P151" s="95"/>
      <c r="Q151" s="42"/>
      <c r="R151" s="95"/>
      <c r="S151" s="95"/>
      <c r="T151" s="42"/>
      <c r="U151" s="95"/>
      <c r="V151" s="95"/>
      <c r="W151" s="42"/>
      <c r="X151" s="108"/>
      <c r="Y151" s="41"/>
      <c r="Z151" s="41"/>
      <c r="AA151" s="41"/>
      <c r="AB151" s="41"/>
      <c r="AC151" s="41"/>
      <c r="AD151" s="41"/>
      <c r="AE151" s="41"/>
      <c r="AF151" s="41"/>
      <c r="AG151" s="41"/>
      <c r="AH151" s="41"/>
      <c r="AI151" s="95"/>
      <c r="AJ151" s="95"/>
      <c r="AK151" s="95"/>
      <c r="AL151" s="95"/>
    </row>
    <row r="152" spans="1:38" s="12" customFormat="1" x14ac:dyDescent="0.15">
      <c r="A152" s="95"/>
      <c r="B152" s="95"/>
      <c r="C152" s="333" t="str">
        <f>IF(Budget!C146="","", Budget!C146)</f>
        <v/>
      </c>
      <c r="D152" s="334" t="str">
        <f>IF(Budget!D146="","", Budget!D146)</f>
        <v/>
      </c>
      <c r="E152" s="334" t="str">
        <f>IF(Budget!E146="","", Budget!E146)</f>
        <v/>
      </c>
      <c r="F152" s="336" t="str">
        <f>IF(Budget!F146="","", Budget!F146)</f>
        <v>Select type of activity</v>
      </c>
      <c r="G152" s="337"/>
      <c r="H152" s="142">
        <f t="shared" si="35"/>
        <v>0</v>
      </c>
      <c r="I152" s="95"/>
      <c r="J152" s="95"/>
      <c r="K152" s="42"/>
      <c r="L152" s="95"/>
      <c r="M152" s="95"/>
      <c r="N152" s="42"/>
      <c r="O152" s="95"/>
      <c r="P152" s="95"/>
      <c r="Q152" s="42"/>
      <c r="R152" s="95"/>
      <c r="S152" s="95"/>
      <c r="T152" s="42"/>
      <c r="U152" s="95"/>
      <c r="V152" s="95"/>
      <c r="W152" s="42"/>
      <c r="X152" s="108"/>
      <c r="Y152" s="41"/>
      <c r="Z152" s="41"/>
      <c r="AA152" s="41"/>
      <c r="AB152" s="41"/>
      <c r="AC152" s="41"/>
      <c r="AD152" s="41"/>
      <c r="AE152" s="41"/>
      <c r="AF152" s="41"/>
      <c r="AG152" s="41"/>
      <c r="AH152" s="41"/>
      <c r="AI152" s="95"/>
      <c r="AJ152" s="95"/>
      <c r="AK152" s="95"/>
      <c r="AL152" s="95"/>
    </row>
    <row r="153" spans="1:38" s="12" customFormat="1" x14ac:dyDescent="0.15">
      <c r="A153" s="95"/>
      <c r="B153" s="95"/>
      <c r="C153" s="333" t="str">
        <f>IF(Budget!C147="","", Budget!C147)</f>
        <v/>
      </c>
      <c r="D153" s="334" t="str">
        <f>IF(Budget!D147="","", Budget!D147)</f>
        <v/>
      </c>
      <c r="E153" s="334" t="str">
        <f>IF(Budget!E147="","", Budget!E147)</f>
        <v/>
      </c>
      <c r="F153" s="336" t="str">
        <f>IF(Budget!F147="","", Budget!F147)</f>
        <v>Select type of activity</v>
      </c>
      <c r="G153" s="337"/>
      <c r="H153" s="142">
        <f t="shared" si="35"/>
        <v>0</v>
      </c>
      <c r="I153" s="95"/>
      <c r="J153" s="95"/>
      <c r="K153" s="42"/>
      <c r="L153" s="95"/>
      <c r="M153" s="95"/>
      <c r="N153" s="42"/>
      <c r="O153" s="95"/>
      <c r="P153" s="95"/>
      <c r="Q153" s="42"/>
      <c r="R153" s="95"/>
      <c r="S153" s="95"/>
      <c r="T153" s="42"/>
      <c r="U153" s="95"/>
      <c r="V153" s="95"/>
      <c r="W153" s="42"/>
      <c r="X153" s="108"/>
      <c r="Y153" s="41"/>
      <c r="Z153" s="41"/>
      <c r="AA153" s="41"/>
      <c r="AB153" s="41"/>
      <c r="AC153" s="41"/>
      <c r="AD153" s="41"/>
      <c r="AE153" s="41"/>
      <c r="AF153" s="41"/>
      <c r="AG153" s="41"/>
      <c r="AH153" s="41"/>
      <c r="AI153" s="95"/>
      <c r="AJ153" s="95"/>
      <c r="AK153" s="95"/>
      <c r="AL153" s="95"/>
    </row>
    <row r="154" spans="1:38" s="12" customFormat="1" x14ac:dyDescent="0.15">
      <c r="A154" s="95"/>
      <c r="B154" s="95"/>
      <c r="C154" s="333" t="str">
        <f>IF(Budget!C148="","", Budget!C148)</f>
        <v/>
      </c>
      <c r="D154" s="334" t="str">
        <f>IF(Budget!D148="","", Budget!D148)</f>
        <v/>
      </c>
      <c r="E154" s="334" t="str">
        <f>IF(Budget!E148="","", Budget!E148)</f>
        <v/>
      </c>
      <c r="F154" s="336" t="str">
        <f>IF(Budget!F148="","", Budget!F148)</f>
        <v>Select type of activity</v>
      </c>
      <c r="G154" s="337"/>
      <c r="H154" s="142">
        <f t="shared" si="35"/>
        <v>0</v>
      </c>
      <c r="I154" s="95"/>
      <c r="J154" s="95"/>
      <c r="K154" s="42"/>
      <c r="L154" s="95"/>
      <c r="M154" s="95"/>
      <c r="N154" s="42"/>
      <c r="O154" s="95"/>
      <c r="P154" s="95"/>
      <c r="Q154" s="42"/>
      <c r="R154" s="95"/>
      <c r="S154" s="95"/>
      <c r="T154" s="42"/>
      <c r="U154" s="95"/>
      <c r="V154" s="95"/>
      <c r="W154" s="42"/>
      <c r="X154" s="108"/>
      <c r="Y154" s="41"/>
      <c r="Z154" s="41"/>
      <c r="AA154" s="41"/>
      <c r="AB154" s="41"/>
      <c r="AC154" s="41"/>
      <c r="AD154" s="41"/>
      <c r="AE154" s="41"/>
      <c r="AF154" s="41"/>
      <c r="AG154" s="41"/>
      <c r="AH154" s="41"/>
      <c r="AI154" s="95"/>
      <c r="AJ154" s="95"/>
      <c r="AK154" s="95"/>
      <c r="AL154" s="95"/>
    </row>
    <row r="155" spans="1:38" s="12" customFormat="1" x14ac:dyDescent="0.15">
      <c r="A155" s="95"/>
      <c r="B155" s="95"/>
      <c r="C155" s="333" t="str">
        <f>IF(Budget!C149="","", Budget!C149)</f>
        <v/>
      </c>
      <c r="D155" s="334" t="str">
        <f>IF(Budget!D149="","", Budget!D149)</f>
        <v/>
      </c>
      <c r="E155" s="334" t="str">
        <f>IF(Budget!E149="","", Budget!E149)</f>
        <v/>
      </c>
      <c r="F155" s="336" t="str">
        <f>IF(Budget!F149="","", Budget!F149)</f>
        <v>Select type of activity</v>
      </c>
      <c r="G155" s="337"/>
      <c r="H155" s="142">
        <f>K155+N155+Q155+T155+W155</f>
        <v>0</v>
      </c>
      <c r="I155" s="95"/>
      <c r="J155" s="95"/>
      <c r="K155" s="42"/>
      <c r="L155" s="95"/>
      <c r="M155" s="95"/>
      <c r="N155" s="42"/>
      <c r="O155" s="95"/>
      <c r="P155" s="95"/>
      <c r="Q155" s="42"/>
      <c r="R155" s="95"/>
      <c r="S155" s="95"/>
      <c r="T155" s="42"/>
      <c r="U155" s="95"/>
      <c r="V155" s="95"/>
      <c r="W155" s="42"/>
      <c r="X155" s="108"/>
      <c r="Y155" s="41"/>
      <c r="Z155" s="41"/>
      <c r="AA155" s="41"/>
      <c r="AB155" s="41"/>
      <c r="AC155" s="41"/>
      <c r="AD155" s="41"/>
      <c r="AE155" s="41"/>
      <c r="AF155" s="41"/>
      <c r="AG155" s="41"/>
      <c r="AH155" s="41"/>
      <c r="AI155" s="95"/>
      <c r="AJ155" s="95"/>
      <c r="AK155" s="95"/>
      <c r="AL155" s="95"/>
    </row>
    <row r="156" spans="1:38" x14ac:dyDescent="0.15">
      <c r="B156" s="111"/>
      <c r="J156" s="95"/>
      <c r="K156" s="97"/>
      <c r="L156" s="95"/>
      <c r="M156" s="95"/>
      <c r="N156" s="97"/>
      <c r="O156" s="95"/>
      <c r="P156" s="95"/>
      <c r="Q156" s="97"/>
      <c r="R156" s="95"/>
      <c r="S156" s="95"/>
      <c r="T156" s="97"/>
      <c r="U156" s="95"/>
      <c r="V156" s="95"/>
      <c r="W156" s="97"/>
      <c r="X156" s="95"/>
      <c r="Y156" s="131"/>
      <c r="Z156" s="131"/>
      <c r="AA156" s="131"/>
      <c r="AB156" s="131"/>
      <c r="AC156" s="131"/>
      <c r="AD156" s="131"/>
      <c r="AE156" s="131"/>
      <c r="AF156" s="131"/>
      <c r="AG156" s="131"/>
      <c r="AH156" s="131"/>
      <c r="AI156" s="95"/>
    </row>
    <row r="157" spans="1:38" x14ac:dyDescent="0.15">
      <c r="B157" s="132" t="s">
        <v>20</v>
      </c>
      <c r="H157" s="125">
        <f>SUM(H146:H156)</f>
        <v>0</v>
      </c>
      <c r="J157" s="95"/>
      <c r="K157" s="125">
        <f>SUM(K146:K156)</f>
        <v>0</v>
      </c>
      <c r="L157" s="95"/>
      <c r="M157" s="95"/>
      <c r="N157" s="125">
        <f>SUM(N146:N156)</f>
        <v>0</v>
      </c>
      <c r="O157" s="95"/>
      <c r="P157" s="95"/>
      <c r="Q157" s="125">
        <f>SUM(Q146:Q156)</f>
        <v>0</v>
      </c>
      <c r="R157" s="95"/>
      <c r="S157" s="95"/>
      <c r="T157" s="125">
        <f>SUM(T146:T156)</f>
        <v>0</v>
      </c>
      <c r="U157" s="95"/>
      <c r="V157" s="95"/>
      <c r="W157" s="125">
        <f>SUM(W146:W156)</f>
        <v>0</v>
      </c>
      <c r="X157" s="95"/>
      <c r="Y157" s="133">
        <f t="shared" ref="Y157:AH157" si="36">SUM(Y146:Y156)</f>
        <v>0</v>
      </c>
      <c r="Z157" s="133">
        <f t="shared" si="36"/>
        <v>0</v>
      </c>
      <c r="AA157" s="133">
        <f t="shared" si="36"/>
        <v>0</v>
      </c>
      <c r="AB157" s="133">
        <f t="shared" si="36"/>
        <v>0</v>
      </c>
      <c r="AC157" s="133">
        <f>SUM(AC146:AC156)</f>
        <v>0</v>
      </c>
      <c r="AD157" s="133">
        <f t="shared" si="36"/>
        <v>0</v>
      </c>
      <c r="AE157" s="133">
        <f t="shared" si="36"/>
        <v>0</v>
      </c>
      <c r="AF157" s="133">
        <f t="shared" si="36"/>
        <v>0</v>
      </c>
      <c r="AG157" s="133">
        <f t="shared" si="36"/>
        <v>0</v>
      </c>
      <c r="AH157" s="133">
        <f t="shared" si="36"/>
        <v>0</v>
      </c>
      <c r="AI157" s="134">
        <f>SUM(Y157:AH157)</f>
        <v>0</v>
      </c>
      <c r="AJ157" s="135" t="str">
        <f>IF(AI157=H157,"","Amount should be equal to amount in Total budget (column H). Please check.")</f>
        <v/>
      </c>
    </row>
    <row r="158" spans="1:38" x14ac:dyDescent="0.15">
      <c r="B158" s="132"/>
      <c r="J158" s="95"/>
      <c r="K158" s="95"/>
      <c r="L158" s="95"/>
      <c r="M158" s="95"/>
      <c r="N158" s="95"/>
      <c r="O158" s="95"/>
      <c r="P158" s="95"/>
      <c r="Q158" s="95"/>
      <c r="R158" s="95"/>
      <c r="S158" s="95"/>
      <c r="T158" s="95"/>
      <c r="U158" s="95"/>
      <c r="V158" s="95"/>
      <c r="W158" s="95"/>
      <c r="X158" s="95"/>
      <c r="Y158" s="131"/>
      <c r="Z158" s="131"/>
      <c r="AA158" s="131"/>
      <c r="AB158" s="131"/>
      <c r="AC158" s="131"/>
      <c r="AD158" s="131"/>
      <c r="AE158" s="131"/>
      <c r="AF158" s="131"/>
      <c r="AG158" s="131"/>
      <c r="AH158" s="131"/>
      <c r="AI158" s="95"/>
    </row>
    <row r="159" spans="1:38" x14ac:dyDescent="0.15">
      <c r="A159" s="95" t="s">
        <v>7</v>
      </c>
      <c r="B159" s="95" t="s">
        <v>51</v>
      </c>
      <c r="C159" s="113" t="s">
        <v>21</v>
      </c>
      <c r="D159" s="113"/>
      <c r="E159" s="114"/>
      <c r="F159" s="115" t="s">
        <v>143</v>
      </c>
      <c r="G159" s="113"/>
      <c r="H159" s="116" t="s">
        <v>20</v>
      </c>
      <c r="J159" s="95"/>
      <c r="K159" s="116" t="s">
        <v>20</v>
      </c>
      <c r="L159" s="95"/>
      <c r="M159" s="95"/>
      <c r="N159" s="116" t="s">
        <v>20</v>
      </c>
      <c r="O159" s="95"/>
      <c r="P159" s="95"/>
      <c r="Q159" s="116" t="s">
        <v>20</v>
      </c>
      <c r="R159" s="95"/>
      <c r="S159" s="95"/>
      <c r="T159" s="116" t="s">
        <v>20</v>
      </c>
      <c r="U159" s="95"/>
      <c r="V159" s="95"/>
      <c r="W159" s="116" t="s">
        <v>20</v>
      </c>
      <c r="X159" s="95"/>
      <c r="Y159" s="138"/>
      <c r="Z159" s="138"/>
      <c r="AA159" s="138"/>
      <c r="AB159" s="138"/>
      <c r="AC159" s="138"/>
      <c r="AD159" s="138"/>
      <c r="AE159" s="138"/>
      <c r="AF159" s="138"/>
      <c r="AG159" s="138"/>
      <c r="AH159" s="138"/>
      <c r="AI159" s="95"/>
    </row>
    <row r="160" spans="1:38" s="12" customFormat="1" x14ac:dyDescent="0.15">
      <c r="A160" s="95"/>
      <c r="B160" s="127"/>
      <c r="C160" s="333" t="str">
        <f>IF(Budget!C154="","", Budget!C154)</f>
        <v/>
      </c>
      <c r="D160" s="334" t="str">
        <f>IF(Budget!D154="","", Budget!D154)</f>
        <v/>
      </c>
      <c r="E160" s="334" t="str">
        <f>IF(Budget!E154="","", Budget!E154)</f>
        <v/>
      </c>
      <c r="F160" s="336" t="str">
        <f>IF(Budget!F154="","", Budget!F154)</f>
        <v>Select type of activity</v>
      </c>
      <c r="G160" s="338"/>
      <c r="H160" s="142">
        <f>K160+N160+Q160+T160+W160</f>
        <v>0</v>
      </c>
      <c r="I160" s="95"/>
      <c r="J160" s="95"/>
      <c r="K160" s="42"/>
      <c r="L160" s="95"/>
      <c r="M160" s="95"/>
      <c r="N160" s="42"/>
      <c r="O160" s="95"/>
      <c r="P160" s="95"/>
      <c r="Q160" s="42"/>
      <c r="R160" s="95"/>
      <c r="S160" s="95"/>
      <c r="T160" s="42"/>
      <c r="U160" s="95"/>
      <c r="V160" s="95"/>
      <c r="W160" s="42"/>
      <c r="X160" s="95"/>
      <c r="Y160" s="41"/>
      <c r="Z160" s="41"/>
      <c r="AA160" s="41"/>
      <c r="AB160" s="41"/>
      <c r="AC160" s="41"/>
      <c r="AD160" s="41"/>
      <c r="AE160" s="41"/>
      <c r="AF160" s="41"/>
      <c r="AG160" s="41"/>
      <c r="AH160" s="41"/>
      <c r="AI160" s="95"/>
      <c r="AJ160" s="95"/>
      <c r="AK160" s="95"/>
      <c r="AL160" s="95"/>
    </row>
    <row r="161" spans="1:38" s="12" customFormat="1" x14ac:dyDescent="0.15">
      <c r="A161" s="95"/>
      <c r="B161" s="127"/>
      <c r="C161" s="333" t="str">
        <f>IF(Budget!C155="","", Budget!C155)</f>
        <v/>
      </c>
      <c r="D161" s="334" t="str">
        <f>IF(Budget!D155="","", Budget!D155)</f>
        <v/>
      </c>
      <c r="E161" s="334" t="str">
        <f>IF(Budget!E155="","", Budget!E155)</f>
        <v/>
      </c>
      <c r="F161" s="336" t="str">
        <f>IF(Budget!F155="","", Budget!F155)</f>
        <v>Select type of activity</v>
      </c>
      <c r="G161" s="338"/>
      <c r="H161" s="142">
        <f t="shared" ref="H161:H173" si="37">K161+N161+Q161+T161+W161</f>
        <v>0</v>
      </c>
      <c r="I161" s="95"/>
      <c r="J161" s="95"/>
      <c r="K161" s="42"/>
      <c r="L161" s="95"/>
      <c r="M161" s="95"/>
      <c r="N161" s="42"/>
      <c r="O161" s="95"/>
      <c r="P161" s="95"/>
      <c r="Q161" s="42"/>
      <c r="R161" s="95"/>
      <c r="S161" s="95"/>
      <c r="T161" s="42"/>
      <c r="U161" s="95"/>
      <c r="V161" s="95"/>
      <c r="W161" s="42"/>
      <c r="X161" s="95"/>
      <c r="Y161" s="41"/>
      <c r="Z161" s="41"/>
      <c r="AA161" s="41"/>
      <c r="AB161" s="41"/>
      <c r="AC161" s="41"/>
      <c r="AD161" s="41"/>
      <c r="AE161" s="41"/>
      <c r="AF161" s="41"/>
      <c r="AG161" s="41"/>
      <c r="AH161" s="41"/>
      <c r="AI161" s="95"/>
      <c r="AJ161" s="95"/>
      <c r="AK161" s="95"/>
      <c r="AL161" s="95"/>
    </row>
    <row r="162" spans="1:38" s="12" customFormat="1" x14ac:dyDescent="0.15">
      <c r="A162" s="95"/>
      <c r="B162" s="127"/>
      <c r="C162" s="333" t="str">
        <f>IF(Budget!C156="","", Budget!C156)</f>
        <v/>
      </c>
      <c r="D162" s="334" t="str">
        <f>IF(Budget!D156="","", Budget!D156)</f>
        <v/>
      </c>
      <c r="E162" s="334" t="str">
        <f>IF(Budget!E156="","", Budget!E156)</f>
        <v/>
      </c>
      <c r="F162" s="336" t="str">
        <f>IF(Budget!F156="","", Budget!F156)</f>
        <v>Select type of activity</v>
      </c>
      <c r="G162" s="338"/>
      <c r="H162" s="142">
        <f t="shared" si="37"/>
        <v>0</v>
      </c>
      <c r="I162" s="95"/>
      <c r="J162" s="95"/>
      <c r="K162" s="42"/>
      <c r="L162" s="95"/>
      <c r="M162" s="95"/>
      <c r="N162" s="42"/>
      <c r="O162" s="95"/>
      <c r="P162" s="95"/>
      <c r="Q162" s="42"/>
      <c r="R162" s="95"/>
      <c r="S162" s="95"/>
      <c r="T162" s="42"/>
      <c r="U162" s="95"/>
      <c r="V162" s="95"/>
      <c r="W162" s="42"/>
      <c r="X162" s="95"/>
      <c r="Y162" s="41"/>
      <c r="Z162" s="41"/>
      <c r="AA162" s="41"/>
      <c r="AB162" s="41"/>
      <c r="AC162" s="41"/>
      <c r="AD162" s="41"/>
      <c r="AE162" s="41"/>
      <c r="AF162" s="41"/>
      <c r="AG162" s="41"/>
      <c r="AH162" s="41"/>
      <c r="AI162" s="95"/>
      <c r="AJ162" s="95"/>
      <c r="AK162" s="95"/>
      <c r="AL162" s="95"/>
    </row>
    <row r="163" spans="1:38" s="12" customFormat="1" x14ac:dyDescent="0.15">
      <c r="A163" s="95"/>
      <c r="B163" s="127"/>
      <c r="C163" s="333" t="str">
        <f>IF(Budget!C157="","", Budget!C157)</f>
        <v/>
      </c>
      <c r="D163" s="334" t="str">
        <f>IF(Budget!D157="","", Budget!D157)</f>
        <v/>
      </c>
      <c r="E163" s="334" t="str">
        <f>IF(Budget!E157="","", Budget!E157)</f>
        <v/>
      </c>
      <c r="F163" s="336" t="str">
        <f>IF(Budget!F157="","", Budget!F157)</f>
        <v>Select type of activity</v>
      </c>
      <c r="G163" s="338"/>
      <c r="H163" s="142">
        <f t="shared" si="37"/>
        <v>0</v>
      </c>
      <c r="I163" s="95"/>
      <c r="J163" s="95"/>
      <c r="K163" s="42"/>
      <c r="L163" s="95"/>
      <c r="M163" s="95"/>
      <c r="N163" s="42"/>
      <c r="O163" s="95"/>
      <c r="P163" s="95"/>
      <c r="Q163" s="42"/>
      <c r="R163" s="95"/>
      <c r="S163" s="95"/>
      <c r="T163" s="42"/>
      <c r="U163" s="95"/>
      <c r="V163" s="95"/>
      <c r="W163" s="42"/>
      <c r="X163" s="95"/>
      <c r="Y163" s="41"/>
      <c r="Z163" s="41"/>
      <c r="AA163" s="41"/>
      <c r="AB163" s="41"/>
      <c r="AC163" s="41"/>
      <c r="AD163" s="41"/>
      <c r="AE163" s="41"/>
      <c r="AF163" s="41"/>
      <c r="AG163" s="41"/>
      <c r="AH163" s="41"/>
      <c r="AI163" s="95"/>
      <c r="AJ163" s="95"/>
      <c r="AK163" s="95"/>
      <c r="AL163" s="95"/>
    </row>
    <row r="164" spans="1:38" s="12" customFormat="1" x14ac:dyDescent="0.15">
      <c r="A164" s="95"/>
      <c r="B164" s="127"/>
      <c r="C164" s="333" t="str">
        <f>IF(Budget!C158="","", Budget!C158)</f>
        <v/>
      </c>
      <c r="D164" s="334" t="str">
        <f>IF(Budget!D158="","", Budget!D158)</f>
        <v/>
      </c>
      <c r="E164" s="334" t="str">
        <f>IF(Budget!E158="","", Budget!E158)</f>
        <v/>
      </c>
      <c r="F164" s="336" t="str">
        <f>IF(Budget!F158="","", Budget!F158)</f>
        <v>Select type of activity</v>
      </c>
      <c r="G164" s="338"/>
      <c r="H164" s="142">
        <f t="shared" si="37"/>
        <v>0</v>
      </c>
      <c r="I164" s="95"/>
      <c r="J164" s="95"/>
      <c r="K164" s="42"/>
      <c r="L164" s="95"/>
      <c r="M164" s="95"/>
      <c r="N164" s="42"/>
      <c r="O164" s="95"/>
      <c r="P164" s="95"/>
      <c r="Q164" s="42"/>
      <c r="R164" s="95"/>
      <c r="S164" s="95"/>
      <c r="T164" s="42"/>
      <c r="U164" s="95"/>
      <c r="V164" s="95"/>
      <c r="W164" s="42"/>
      <c r="X164" s="95"/>
      <c r="Y164" s="41"/>
      <c r="Z164" s="41"/>
      <c r="AA164" s="41"/>
      <c r="AB164" s="41"/>
      <c r="AC164" s="41"/>
      <c r="AD164" s="41"/>
      <c r="AE164" s="41"/>
      <c r="AF164" s="41"/>
      <c r="AG164" s="41"/>
      <c r="AH164" s="41"/>
      <c r="AI164" s="95"/>
      <c r="AJ164" s="95"/>
      <c r="AK164" s="95"/>
      <c r="AL164" s="95"/>
    </row>
    <row r="165" spans="1:38" s="12" customFormat="1" x14ac:dyDescent="0.15">
      <c r="A165" s="95"/>
      <c r="B165" s="127"/>
      <c r="C165" s="333" t="str">
        <f>IF(Budget!C159="","", Budget!C159)</f>
        <v/>
      </c>
      <c r="D165" s="334" t="str">
        <f>IF(Budget!D159="","", Budget!D159)</f>
        <v/>
      </c>
      <c r="E165" s="334" t="str">
        <f>IF(Budget!E159="","", Budget!E159)</f>
        <v/>
      </c>
      <c r="F165" s="336" t="str">
        <f>IF(Budget!F159="","", Budget!F159)</f>
        <v>Select type of activity</v>
      </c>
      <c r="G165" s="338"/>
      <c r="H165" s="142">
        <f t="shared" si="37"/>
        <v>0</v>
      </c>
      <c r="I165" s="95"/>
      <c r="J165" s="95"/>
      <c r="K165" s="42"/>
      <c r="L165" s="95"/>
      <c r="M165" s="95"/>
      <c r="N165" s="42"/>
      <c r="O165" s="95"/>
      <c r="P165" s="95"/>
      <c r="Q165" s="42"/>
      <c r="R165" s="95"/>
      <c r="S165" s="95"/>
      <c r="T165" s="42"/>
      <c r="U165" s="95"/>
      <c r="V165" s="95"/>
      <c r="W165" s="42"/>
      <c r="X165" s="95"/>
      <c r="Y165" s="41"/>
      <c r="Z165" s="41"/>
      <c r="AA165" s="41"/>
      <c r="AB165" s="41"/>
      <c r="AC165" s="41"/>
      <c r="AD165" s="41"/>
      <c r="AE165" s="41"/>
      <c r="AF165" s="41"/>
      <c r="AG165" s="41"/>
      <c r="AH165" s="41"/>
      <c r="AI165" s="95"/>
      <c r="AJ165" s="95"/>
      <c r="AK165" s="95"/>
      <c r="AL165" s="95"/>
    </row>
    <row r="166" spans="1:38" s="12" customFormat="1" x14ac:dyDescent="0.15">
      <c r="A166" s="95"/>
      <c r="B166" s="127"/>
      <c r="C166" s="333" t="str">
        <f>IF(Budget!C160="","", Budget!C160)</f>
        <v/>
      </c>
      <c r="D166" s="334" t="str">
        <f>IF(Budget!D160="","", Budget!D160)</f>
        <v/>
      </c>
      <c r="E166" s="334" t="str">
        <f>IF(Budget!E160="","", Budget!E160)</f>
        <v/>
      </c>
      <c r="F166" s="336" t="str">
        <f>IF(Budget!F160="","", Budget!F160)</f>
        <v>Select type of activity</v>
      </c>
      <c r="G166" s="338"/>
      <c r="H166" s="142">
        <f t="shared" si="37"/>
        <v>0</v>
      </c>
      <c r="I166" s="95"/>
      <c r="J166" s="95"/>
      <c r="K166" s="42"/>
      <c r="L166" s="95"/>
      <c r="M166" s="95"/>
      <c r="N166" s="42"/>
      <c r="O166" s="95"/>
      <c r="P166" s="95"/>
      <c r="Q166" s="42"/>
      <c r="R166" s="95"/>
      <c r="S166" s="95"/>
      <c r="T166" s="42"/>
      <c r="U166" s="95"/>
      <c r="V166" s="95"/>
      <c r="W166" s="42"/>
      <c r="X166" s="95"/>
      <c r="Y166" s="41"/>
      <c r="Z166" s="41"/>
      <c r="AA166" s="41"/>
      <c r="AB166" s="41"/>
      <c r="AC166" s="41"/>
      <c r="AD166" s="41"/>
      <c r="AE166" s="41"/>
      <c r="AF166" s="41"/>
      <c r="AG166" s="41"/>
      <c r="AH166" s="41"/>
      <c r="AI166" s="95"/>
      <c r="AJ166" s="95"/>
      <c r="AK166" s="95"/>
      <c r="AL166" s="95"/>
    </row>
    <row r="167" spans="1:38" s="12" customFormat="1" x14ac:dyDescent="0.15">
      <c r="A167" s="95"/>
      <c r="B167" s="127"/>
      <c r="C167" s="333" t="str">
        <f>IF(Budget!C161="","", Budget!C161)</f>
        <v/>
      </c>
      <c r="D167" s="334" t="str">
        <f>IF(Budget!D161="","", Budget!D161)</f>
        <v/>
      </c>
      <c r="E167" s="334" t="str">
        <f>IF(Budget!E161="","", Budget!E161)</f>
        <v/>
      </c>
      <c r="F167" s="336" t="str">
        <f>IF(Budget!F161="","", Budget!F161)</f>
        <v>Select type of activity</v>
      </c>
      <c r="G167" s="338"/>
      <c r="H167" s="142">
        <f t="shared" si="37"/>
        <v>0</v>
      </c>
      <c r="I167" s="95"/>
      <c r="J167" s="95"/>
      <c r="K167" s="42"/>
      <c r="L167" s="95"/>
      <c r="M167" s="95"/>
      <c r="N167" s="42"/>
      <c r="O167" s="95"/>
      <c r="P167" s="95"/>
      <c r="Q167" s="42"/>
      <c r="R167" s="95"/>
      <c r="S167" s="95"/>
      <c r="T167" s="42"/>
      <c r="U167" s="95"/>
      <c r="V167" s="95"/>
      <c r="W167" s="42"/>
      <c r="X167" s="95"/>
      <c r="Y167" s="41"/>
      <c r="Z167" s="41"/>
      <c r="AA167" s="41"/>
      <c r="AB167" s="41"/>
      <c r="AC167" s="41"/>
      <c r="AD167" s="41"/>
      <c r="AE167" s="41"/>
      <c r="AF167" s="41"/>
      <c r="AG167" s="41"/>
      <c r="AH167" s="41"/>
      <c r="AI167" s="95"/>
      <c r="AJ167" s="95"/>
      <c r="AK167" s="95"/>
      <c r="AL167" s="95"/>
    </row>
    <row r="168" spans="1:38" s="12" customFormat="1" x14ac:dyDescent="0.15">
      <c r="A168" s="95"/>
      <c r="B168" s="127"/>
      <c r="C168" s="333" t="str">
        <f>IF(Budget!C162="","", Budget!C162)</f>
        <v/>
      </c>
      <c r="D168" s="334" t="str">
        <f>IF(Budget!D162="","", Budget!D162)</f>
        <v/>
      </c>
      <c r="E168" s="334" t="str">
        <f>IF(Budget!E162="","", Budget!E162)</f>
        <v/>
      </c>
      <c r="F168" s="336" t="str">
        <f>IF(Budget!F162="","", Budget!F162)</f>
        <v>Select type of activity</v>
      </c>
      <c r="G168" s="338"/>
      <c r="H168" s="142">
        <f t="shared" si="37"/>
        <v>0</v>
      </c>
      <c r="I168" s="95"/>
      <c r="J168" s="95"/>
      <c r="K168" s="42"/>
      <c r="L168" s="95"/>
      <c r="M168" s="95"/>
      <c r="N168" s="42"/>
      <c r="O168" s="95"/>
      <c r="P168" s="95"/>
      <c r="Q168" s="42"/>
      <c r="R168" s="95"/>
      <c r="S168" s="95"/>
      <c r="T168" s="42"/>
      <c r="U168" s="95"/>
      <c r="V168" s="95"/>
      <c r="W168" s="42"/>
      <c r="X168" s="95"/>
      <c r="Y168" s="41"/>
      <c r="Z168" s="41"/>
      <c r="AA168" s="41"/>
      <c r="AB168" s="41"/>
      <c r="AC168" s="41"/>
      <c r="AD168" s="41"/>
      <c r="AE168" s="41"/>
      <c r="AF168" s="41"/>
      <c r="AG168" s="41"/>
      <c r="AH168" s="41"/>
      <c r="AI168" s="95"/>
      <c r="AJ168" s="95"/>
      <c r="AK168" s="95"/>
      <c r="AL168" s="95"/>
    </row>
    <row r="169" spans="1:38" s="12" customFormat="1" x14ac:dyDescent="0.15">
      <c r="A169" s="95"/>
      <c r="B169" s="127"/>
      <c r="C169" s="333" t="str">
        <f>IF(Budget!C163="","", Budget!C163)</f>
        <v/>
      </c>
      <c r="D169" s="334" t="str">
        <f>IF(Budget!D163="","", Budget!D163)</f>
        <v/>
      </c>
      <c r="E169" s="334" t="str">
        <f>IF(Budget!E163="","", Budget!E163)</f>
        <v/>
      </c>
      <c r="F169" s="336" t="str">
        <f>IF(Budget!F163="","", Budget!F163)</f>
        <v>Select type of activity</v>
      </c>
      <c r="G169" s="338"/>
      <c r="H169" s="142">
        <f t="shared" si="37"/>
        <v>0</v>
      </c>
      <c r="I169" s="95"/>
      <c r="J169" s="95"/>
      <c r="K169" s="42"/>
      <c r="L169" s="95"/>
      <c r="M169" s="95"/>
      <c r="N169" s="42"/>
      <c r="O169" s="95"/>
      <c r="P169" s="95"/>
      <c r="Q169" s="42"/>
      <c r="R169" s="95"/>
      <c r="S169" s="95"/>
      <c r="T169" s="42"/>
      <c r="U169" s="95"/>
      <c r="V169" s="95"/>
      <c r="W169" s="42"/>
      <c r="X169" s="95"/>
      <c r="Y169" s="41"/>
      <c r="Z169" s="41"/>
      <c r="AA169" s="41"/>
      <c r="AB169" s="41"/>
      <c r="AC169" s="41"/>
      <c r="AD169" s="41"/>
      <c r="AE169" s="41"/>
      <c r="AF169" s="41"/>
      <c r="AG169" s="41"/>
      <c r="AH169" s="41"/>
      <c r="AI169" s="95"/>
      <c r="AJ169" s="95"/>
      <c r="AK169" s="95"/>
      <c r="AL169" s="95"/>
    </row>
    <row r="170" spans="1:38" s="12" customFormat="1" x14ac:dyDescent="0.15">
      <c r="A170" s="95"/>
      <c r="B170" s="127"/>
      <c r="C170" s="333" t="str">
        <f>IF(Budget!C164="","", Budget!C164)</f>
        <v/>
      </c>
      <c r="D170" s="334" t="str">
        <f>IF(Budget!D164="","", Budget!D164)</f>
        <v/>
      </c>
      <c r="E170" s="334" t="str">
        <f>IF(Budget!E164="","", Budget!E164)</f>
        <v/>
      </c>
      <c r="F170" s="336" t="str">
        <f>IF(Budget!F164="","", Budget!F164)</f>
        <v>Select type of activity</v>
      </c>
      <c r="G170" s="338"/>
      <c r="H170" s="142">
        <f t="shared" si="37"/>
        <v>0</v>
      </c>
      <c r="I170" s="95"/>
      <c r="J170" s="95"/>
      <c r="K170" s="42"/>
      <c r="L170" s="95"/>
      <c r="M170" s="95"/>
      <c r="N170" s="42"/>
      <c r="O170" s="95"/>
      <c r="P170" s="95"/>
      <c r="Q170" s="42"/>
      <c r="R170" s="95"/>
      <c r="S170" s="95"/>
      <c r="T170" s="42"/>
      <c r="U170" s="95"/>
      <c r="V170" s="95"/>
      <c r="W170" s="42"/>
      <c r="X170" s="95"/>
      <c r="Y170" s="41"/>
      <c r="Z170" s="41"/>
      <c r="AA170" s="41"/>
      <c r="AB170" s="41"/>
      <c r="AC170" s="41"/>
      <c r="AD170" s="41"/>
      <c r="AE170" s="41"/>
      <c r="AF170" s="41"/>
      <c r="AG170" s="41"/>
      <c r="AH170" s="41"/>
      <c r="AI170" s="95"/>
      <c r="AJ170" s="95"/>
      <c r="AK170" s="95"/>
      <c r="AL170" s="95"/>
    </row>
    <row r="171" spans="1:38" s="12" customFormat="1" x14ac:dyDescent="0.15">
      <c r="A171" s="95"/>
      <c r="B171" s="127"/>
      <c r="C171" s="333" t="str">
        <f>IF(Budget!C165="","", Budget!C165)</f>
        <v/>
      </c>
      <c r="D171" s="334" t="str">
        <f>IF(Budget!D165="","", Budget!D165)</f>
        <v/>
      </c>
      <c r="E171" s="334" t="str">
        <f>IF(Budget!E165="","", Budget!E165)</f>
        <v/>
      </c>
      <c r="F171" s="336" t="str">
        <f>IF(Budget!F165="","", Budget!F165)</f>
        <v>Select type of activity</v>
      </c>
      <c r="G171" s="338"/>
      <c r="H171" s="142">
        <f t="shared" si="37"/>
        <v>0</v>
      </c>
      <c r="I171" s="95"/>
      <c r="J171" s="95"/>
      <c r="K171" s="42"/>
      <c r="L171" s="95"/>
      <c r="M171" s="95"/>
      <c r="N171" s="42"/>
      <c r="O171" s="95"/>
      <c r="P171" s="95"/>
      <c r="Q171" s="42"/>
      <c r="R171" s="95"/>
      <c r="S171" s="95"/>
      <c r="T171" s="42"/>
      <c r="U171" s="95"/>
      <c r="V171" s="95"/>
      <c r="W171" s="42"/>
      <c r="X171" s="95"/>
      <c r="Y171" s="41"/>
      <c r="Z171" s="41"/>
      <c r="AA171" s="41"/>
      <c r="AB171" s="41"/>
      <c r="AC171" s="41"/>
      <c r="AD171" s="41"/>
      <c r="AE171" s="41"/>
      <c r="AF171" s="41"/>
      <c r="AG171" s="41"/>
      <c r="AH171" s="41"/>
      <c r="AI171" s="95"/>
      <c r="AJ171" s="95"/>
      <c r="AK171" s="95"/>
      <c r="AL171" s="95"/>
    </row>
    <row r="172" spans="1:38" s="12" customFormat="1" x14ac:dyDescent="0.15">
      <c r="A172" s="95"/>
      <c r="B172" s="127"/>
      <c r="C172" s="333" t="str">
        <f>IF(Budget!C166="","", Budget!C166)</f>
        <v/>
      </c>
      <c r="D172" s="334" t="str">
        <f>IF(Budget!D166="","", Budget!D166)</f>
        <v/>
      </c>
      <c r="E172" s="334" t="str">
        <f>IF(Budget!E166="","", Budget!E166)</f>
        <v/>
      </c>
      <c r="F172" s="336" t="str">
        <f>IF(Budget!F166="","", Budget!F166)</f>
        <v>Select type of activity</v>
      </c>
      <c r="G172" s="338"/>
      <c r="H172" s="142">
        <f t="shared" si="37"/>
        <v>0</v>
      </c>
      <c r="I172" s="95"/>
      <c r="J172" s="95"/>
      <c r="K172" s="42"/>
      <c r="L172" s="95"/>
      <c r="M172" s="95"/>
      <c r="N172" s="42"/>
      <c r="O172" s="95"/>
      <c r="P172" s="95"/>
      <c r="Q172" s="42"/>
      <c r="R172" s="95"/>
      <c r="S172" s="95"/>
      <c r="T172" s="42"/>
      <c r="U172" s="95"/>
      <c r="V172" s="95"/>
      <c r="W172" s="42"/>
      <c r="X172" s="95"/>
      <c r="Y172" s="41"/>
      <c r="Z172" s="41"/>
      <c r="AA172" s="41"/>
      <c r="AB172" s="41"/>
      <c r="AC172" s="41"/>
      <c r="AD172" s="41"/>
      <c r="AE172" s="41"/>
      <c r="AF172" s="41"/>
      <c r="AG172" s="41"/>
      <c r="AH172" s="41"/>
      <c r="AI172" s="95"/>
      <c r="AJ172" s="95"/>
      <c r="AK172" s="95"/>
      <c r="AL172" s="95"/>
    </row>
    <row r="173" spans="1:38" s="12" customFormat="1" x14ac:dyDescent="0.15">
      <c r="A173" s="95"/>
      <c r="B173" s="127"/>
      <c r="C173" s="333" t="str">
        <f>IF(Budget!C167="","", Budget!C167)</f>
        <v/>
      </c>
      <c r="D173" s="334" t="str">
        <f>IF(Budget!D167="","", Budget!D167)</f>
        <v/>
      </c>
      <c r="E173" s="334" t="str">
        <f>IF(Budget!E167="","", Budget!E167)</f>
        <v/>
      </c>
      <c r="F173" s="336" t="str">
        <f>IF(Budget!F167="","", Budget!F167)</f>
        <v>Select type of activity</v>
      </c>
      <c r="G173" s="338"/>
      <c r="H173" s="142">
        <f t="shared" si="37"/>
        <v>0</v>
      </c>
      <c r="I173" s="95"/>
      <c r="J173" s="95"/>
      <c r="K173" s="42"/>
      <c r="L173" s="95"/>
      <c r="M173" s="95"/>
      <c r="N173" s="42"/>
      <c r="O173" s="95"/>
      <c r="P173" s="95"/>
      <c r="Q173" s="42"/>
      <c r="R173" s="95"/>
      <c r="S173" s="95"/>
      <c r="T173" s="42"/>
      <c r="U173" s="95"/>
      <c r="V173" s="95"/>
      <c r="W173" s="42"/>
      <c r="X173" s="95"/>
      <c r="Y173" s="41"/>
      <c r="Z173" s="41"/>
      <c r="AA173" s="41"/>
      <c r="AB173" s="41"/>
      <c r="AC173" s="41"/>
      <c r="AD173" s="41"/>
      <c r="AE173" s="41"/>
      <c r="AF173" s="41"/>
      <c r="AG173" s="41"/>
      <c r="AH173" s="41"/>
      <c r="AI173" s="95"/>
      <c r="AJ173" s="95"/>
      <c r="AK173" s="95"/>
      <c r="AL173" s="95"/>
    </row>
    <row r="174" spans="1:38" x14ac:dyDescent="0.15">
      <c r="B174" s="127"/>
      <c r="C174" s="333" t="str">
        <f>IF(Budget!C168="","", Budget!C168)</f>
        <v/>
      </c>
      <c r="D174" s="334" t="str">
        <f>IF(Budget!D168="","", Budget!D168)</f>
        <v/>
      </c>
      <c r="E174" s="334" t="str">
        <f>IF(Budget!E168="","", Budget!E168)</f>
        <v/>
      </c>
      <c r="F174" s="336" t="str">
        <f>IF(Budget!F168="","", Budget!F168)</f>
        <v>Select type of activity</v>
      </c>
      <c r="G174" s="338"/>
      <c r="H174" s="142">
        <f>K174+N174+Q174+T174+W174</f>
        <v>0</v>
      </c>
      <c r="J174" s="95"/>
      <c r="K174" s="42"/>
      <c r="L174" s="95"/>
      <c r="M174" s="95"/>
      <c r="N174" s="42"/>
      <c r="O174" s="95"/>
      <c r="P174" s="95"/>
      <c r="Q174" s="42"/>
      <c r="R174" s="95"/>
      <c r="S174" s="95"/>
      <c r="T174" s="42"/>
      <c r="U174" s="95"/>
      <c r="V174" s="95"/>
      <c r="W174" s="42"/>
      <c r="X174" s="95"/>
      <c r="Y174" s="41"/>
      <c r="Z174" s="41"/>
      <c r="AA174" s="41"/>
      <c r="AB174" s="41"/>
      <c r="AC174" s="41"/>
      <c r="AD174" s="41"/>
      <c r="AE174" s="41"/>
      <c r="AF174" s="41"/>
      <c r="AG174" s="41"/>
      <c r="AH174" s="41"/>
      <c r="AI174" s="95"/>
    </row>
    <row r="175" spans="1:38" x14ac:dyDescent="0.15">
      <c r="G175" s="146"/>
      <c r="J175" s="95"/>
      <c r="K175" s="97"/>
      <c r="L175" s="95"/>
      <c r="M175" s="95"/>
      <c r="N175" s="97"/>
      <c r="O175" s="95"/>
      <c r="P175" s="95"/>
      <c r="Q175" s="97"/>
      <c r="R175" s="95"/>
      <c r="S175" s="95"/>
      <c r="T175" s="97"/>
      <c r="U175" s="95"/>
      <c r="V175" s="95"/>
      <c r="W175" s="97"/>
      <c r="X175" s="95"/>
      <c r="Y175" s="131"/>
      <c r="Z175" s="131"/>
      <c r="AA175" s="131"/>
      <c r="AB175" s="131"/>
      <c r="AC175" s="131"/>
      <c r="AD175" s="131"/>
      <c r="AE175" s="131"/>
      <c r="AF175" s="131"/>
      <c r="AG175" s="131"/>
      <c r="AH175" s="131"/>
      <c r="AI175" s="95"/>
    </row>
    <row r="176" spans="1:38" x14ac:dyDescent="0.15">
      <c r="B176" s="132" t="s">
        <v>20</v>
      </c>
      <c r="H176" s="125">
        <f>SUM(H160:H175)</f>
        <v>0</v>
      </c>
      <c r="J176" s="95"/>
      <c r="K176" s="125">
        <f>SUM(K160:K175)</f>
        <v>0</v>
      </c>
      <c r="L176" s="95"/>
      <c r="M176" s="95"/>
      <c r="N176" s="125">
        <f>SUM(N160:N175)</f>
        <v>0</v>
      </c>
      <c r="O176" s="95"/>
      <c r="P176" s="95"/>
      <c r="Q176" s="125">
        <f>SUM(Q160:Q175)</f>
        <v>0</v>
      </c>
      <c r="R176" s="95"/>
      <c r="S176" s="95"/>
      <c r="T176" s="125">
        <f>SUM(T160:T175)</f>
        <v>0</v>
      </c>
      <c r="U176" s="95"/>
      <c r="V176" s="95"/>
      <c r="W176" s="125">
        <f>SUM(W160:W175)</f>
        <v>0</v>
      </c>
      <c r="X176" s="95"/>
      <c r="Y176" s="133">
        <f t="shared" ref="Y176:AH176" si="38">SUM(Y160:Y175)</f>
        <v>0</v>
      </c>
      <c r="Z176" s="133">
        <f t="shared" si="38"/>
        <v>0</v>
      </c>
      <c r="AA176" s="133">
        <f t="shared" si="38"/>
        <v>0</v>
      </c>
      <c r="AB176" s="133">
        <f t="shared" si="38"/>
        <v>0</v>
      </c>
      <c r="AC176" s="133">
        <f t="shared" si="38"/>
        <v>0</v>
      </c>
      <c r="AD176" s="133">
        <f t="shared" si="38"/>
        <v>0</v>
      </c>
      <c r="AE176" s="133">
        <f t="shared" si="38"/>
        <v>0</v>
      </c>
      <c r="AF176" s="133">
        <f t="shared" si="38"/>
        <v>0</v>
      </c>
      <c r="AG176" s="133">
        <f t="shared" si="38"/>
        <v>0</v>
      </c>
      <c r="AH176" s="133">
        <f t="shared" si="38"/>
        <v>0</v>
      </c>
      <c r="AI176" s="134">
        <f>SUM(Y176:AH176)</f>
        <v>0</v>
      </c>
      <c r="AJ176" s="135" t="str">
        <f>IF(AI176=H176,"","Amount should be equal to amount in Total budget (column H). Please check.")</f>
        <v/>
      </c>
    </row>
    <row r="177" spans="1:39" x14ac:dyDescent="0.15">
      <c r="B177" s="111"/>
      <c r="H177" s="130"/>
      <c r="J177" s="95"/>
      <c r="K177" s="95"/>
      <c r="L177" s="95"/>
      <c r="M177" s="95"/>
      <c r="N177" s="95"/>
      <c r="O177" s="95"/>
      <c r="P177" s="95"/>
      <c r="Q177" s="95"/>
      <c r="R177" s="95"/>
      <c r="S177" s="95"/>
      <c r="T177" s="95"/>
      <c r="U177" s="95"/>
      <c r="V177" s="95"/>
      <c r="W177" s="95"/>
      <c r="X177" s="95"/>
      <c r="Y177" s="138"/>
      <c r="Z177" s="138"/>
      <c r="AA177" s="138"/>
      <c r="AB177" s="138"/>
      <c r="AC177" s="138"/>
      <c r="AD177" s="138"/>
      <c r="AE177" s="138"/>
      <c r="AF177" s="138"/>
      <c r="AG177" s="138"/>
      <c r="AH177" s="138"/>
      <c r="AI177" s="95"/>
    </row>
    <row r="178" spans="1:39" ht="12" thickBot="1" x14ac:dyDescent="0.2">
      <c r="B178" s="95" t="s">
        <v>59</v>
      </c>
      <c r="H178" s="152">
        <f>ROUND(H176+H157+H142+H123+H103+H83+H68+H39,0)</f>
        <v>0</v>
      </c>
      <c r="J178" s="95"/>
      <c r="K178" s="152">
        <f>ROUND(K176+K157+K142+K123+K103+K83+K68+K39,0)</f>
        <v>0</v>
      </c>
      <c r="L178" s="95"/>
      <c r="M178" s="95"/>
      <c r="N178" s="152">
        <f>ROUND(N176+N157+N142+N123+N103+N83+N68+N39,0)</f>
        <v>0</v>
      </c>
      <c r="O178" s="95"/>
      <c r="P178" s="95"/>
      <c r="Q178" s="152">
        <f>ROUND(Q176+Q157+Q142+Q123+Q103+Q83+Q68+Q39,0)</f>
        <v>0</v>
      </c>
      <c r="R178" s="95"/>
      <c r="S178" s="95"/>
      <c r="T178" s="152">
        <f>ROUND(T176+T157+T142+T123+T103+T83+T68+T39,0)</f>
        <v>0</v>
      </c>
      <c r="U178" s="95"/>
      <c r="V178" s="95"/>
      <c r="W178" s="152">
        <f>ROUND(W176+W157+W142+W123+W103+W83+W68+W39,0)</f>
        <v>0</v>
      </c>
      <c r="X178" s="95"/>
      <c r="Y178" s="153">
        <f t="shared" ref="Y178:AH178" si="39">Y176+Y157+Y142+Y123+Y103+Y83+Y68+Y39</f>
        <v>0</v>
      </c>
      <c r="Z178" s="153">
        <f t="shared" si="39"/>
        <v>0</v>
      </c>
      <c r="AA178" s="153">
        <f t="shared" si="39"/>
        <v>0</v>
      </c>
      <c r="AB178" s="153">
        <f t="shared" si="39"/>
        <v>0</v>
      </c>
      <c r="AC178" s="153">
        <f t="shared" si="39"/>
        <v>0</v>
      </c>
      <c r="AD178" s="153">
        <f t="shared" si="39"/>
        <v>0</v>
      </c>
      <c r="AE178" s="153">
        <f t="shared" si="39"/>
        <v>0</v>
      </c>
      <c r="AF178" s="153">
        <f t="shared" si="39"/>
        <v>0</v>
      </c>
      <c r="AG178" s="153">
        <f t="shared" si="39"/>
        <v>0</v>
      </c>
      <c r="AH178" s="153">
        <f t="shared" si="39"/>
        <v>0</v>
      </c>
      <c r="AI178" s="154">
        <f>ROUND((SUM(Y178:AH178)),0)</f>
        <v>0</v>
      </c>
      <c r="AJ178" s="135" t="str">
        <f>IF(AI178=H178,"","Amount should be equal to amount in Total budget (column H). Please check.")</f>
        <v/>
      </c>
    </row>
    <row r="179" spans="1:39" ht="12" thickTop="1" x14ac:dyDescent="0.15">
      <c r="H179" s="126"/>
      <c r="J179" s="95"/>
      <c r="K179" s="126"/>
      <c r="L179" s="95"/>
      <c r="M179" s="95"/>
      <c r="N179" s="126"/>
      <c r="O179" s="95"/>
      <c r="P179" s="95"/>
      <c r="Q179" s="126"/>
      <c r="R179" s="95"/>
      <c r="S179" s="95"/>
      <c r="T179" s="126"/>
      <c r="U179" s="95"/>
      <c r="V179" s="95"/>
      <c r="W179" s="126"/>
      <c r="X179" s="95"/>
      <c r="Y179" s="283"/>
      <c r="Z179" s="283"/>
      <c r="AA179" s="283"/>
      <c r="AB179" s="283"/>
      <c r="AC179" s="283"/>
      <c r="AD179" s="283"/>
      <c r="AE179" s="283"/>
      <c r="AF179" s="283"/>
      <c r="AG179" s="283"/>
      <c r="AH179" s="283"/>
      <c r="AI179" s="284"/>
      <c r="AJ179" s="135"/>
    </row>
    <row r="180" spans="1:39" x14ac:dyDescent="0.15">
      <c r="B180" s="285" t="s">
        <v>203</v>
      </c>
      <c r="G180" s="132" t="s">
        <v>205</v>
      </c>
      <c r="H180" s="125">
        <f>SUM(Y180:AH180)</f>
        <v>0</v>
      </c>
      <c r="J180" s="95"/>
      <c r="K180" s="126"/>
      <c r="L180" s="95"/>
      <c r="M180" s="95"/>
      <c r="N180" s="126"/>
      <c r="O180" s="95"/>
      <c r="P180" s="95"/>
      <c r="Q180" s="126"/>
      <c r="R180" s="95"/>
      <c r="S180" s="95"/>
      <c r="T180" s="126"/>
      <c r="U180" s="95"/>
      <c r="X180" s="95"/>
      <c r="Y180" s="41"/>
      <c r="Z180" s="41"/>
      <c r="AA180" s="41"/>
      <c r="AB180" s="41"/>
      <c r="AC180" s="41"/>
      <c r="AD180" s="41"/>
      <c r="AE180" s="41"/>
      <c r="AF180" s="41"/>
      <c r="AG180" s="41"/>
      <c r="AH180" s="41"/>
      <c r="AI180" s="284"/>
      <c r="AJ180" s="135"/>
    </row>
    <row r="181" spans="1:39" ht="12" thickBot="1" x14ac:dyDescent="0.2">
      <c r="B181" s="95" t="s">
        <v>204</v>
      </c>
      <c r="H181" s="152">
        <f>ROUND((H178-H180),0)</f>
        <v>0</v>
      </c>
      <c r="J181" s="95"/>
      <c r="K181" s="126"/>
      <c r="L181" s="95"/>
      <c r="M181" s="95"/>
      <c r="N181" s="126"/>
      <c r="O181" s="95"/>
      <c r="P181" s="95"/>
      <c r="Q181" s="126"/>
      <c r="R181" s="95"/>
      <c r="S181" s="95"/>
      <c r="T181" s="126"/>
      <c r="U181" s="95"/>
      <c r="X181" s="95"/>
      <c r="Y181" s="153">
        <f>Y178-Y180</f>
        <v>0</v>
      </c>
      <c r="Z181" s="153">
        <f t="shared" ref="Z181:AH181" si="40">Z178-Z180</f>
        <v>0</v>
      </c>
      <c r="AA181" s="153">
        <f t="shared" si="40"/>
        <v>0</v>
      </c>
      <c r="AB181" s="153">
        <f t="shared" si="40"/>
        <v>0</v>
      </c>
      <c r="AC181" s="153">
        <f t="shared" si="40"/>
        <v>0</v>
      </c>
      <c r="AD181" s="153">
        <f t="shared" si="40"/>
        <v>0</v>
      </c>
      <c r="AE181" s="153">
        <f t="shared" si="40"/>
        <v>0</v>
      </c>
      <c r="AF181" s="153">
        <f t="shared" si="40"/>
        <v>0</v>
      </c>
      <c r="AG181" s="153">
        <f t="shared" si="40"/>
        <v>0</v>
      </c>
      <c r="AH181" s="153">
        <f t="shared" si="40"/>
        <v>0</v>
      </c>
      <c r="AI181" s="154">
        <f>ROUND((SUM(Y181:AH181)),0)</f>
        <v>0</v>
      </c>
      <c r="AJ181" s="135" t="str">
        <f>IF(AI181=H181,"","Amount should be equal to amount in Total budget (column H). Please check.")</f>
        <v/>
      </c>
    </row>
    <row r="182" spans="1:39" ht="12.75" thickTop="1" thickBot="1" x14ac:dyDescent="0.2">
      <c r="H182" s="126"/>
      <c r="J182" s="95"/>
      <c r="K182" s="126"/>
      <c r="L182" s="95"/>
      <c r="M182" s="95"/>
      <c r="N182" s="126"/>
      <c r="O182" s="95"/>
      <c r="P182" s="95"/>
      <c r="Q182" s="126"/>
      <c r="R182" s="95"/>
      <c r="S182" s="95"/>
      <c r="T182" s="126"/>
      <c r="U182" s="95"/>
      <c r="V182" s="95"/>
      <c r="W182" s="126"/>
      <c r="X182" s="95"/>
      <c r="Y182" s="283"/>
      <c r="Z182" s="283"/>
      <c r="AA182" s="283"/>
      <c r="AB182" s="283"/>
      <c r="AC182" s="283"/>
      <c r="AD182" s="283"/>
      <c r="AE182" s="283"/>
      <c r="AF182" s="283"/>
      <c r="AG182" s="283"/>
      <c r="AH182" s="283"/>
      <c r="AI182" s="284"/>
      <c r="AJ182" s="135"/>
    </row>
    <row r="183" spans="1:39" ht="34.5" thickBot="1" x14ac:dyDescent="0.2">
      <c r="J183" s="95"/>
      <c r="K183" s="95"/>
      <c r="L183" s="95"/>
      <c r="M183" s="95"/>
      <c r="N183" s="95"/>
      <c r="O183" s="95"/>
      <c r="P183" s="95"/>
      <c r="Q183" s="95"/>
      <c r="R183" s="95"/>
      <c r="S183" s="95"/>
      <c r="T183" s="95"/>
      <c r="U183" s="95"/>
      <c r="V183" s="95"/>
      <c r="W183" s="95"/>
      <c r="X183" s="95"/>
      <c r="Y183" s="106" t="s">
        <v>104</v>
      </c>
      <c r="Z183" s="106" t="s">
        <v>105</v>
      </c>
      <c r="AA183" s="106" t="s">
        <v>106</v>
      </c>
      <c r="AB183" s="106" t="s">
        <v>107</v>
      </c>
      <c r="AC183" s="106" t="s">
        <v>108</v>
      </c>
      <c r="AD183" s="106" t="s">
        <v>109</v>
      </c>
      <c r="AE183" s="106" t="s">
        <v>110</v>
      </c>
      <c r="AF183" s="106" t="s">
        <v>111</v>
      </c>
      <c r="AG183" s="106" t="s">
        <v>112</v>
      </c>
      <c r="AH183" s="106" t="s">
        <v>113</v>
      </c>
      <c r="AI183" s="95"/>
    </row>
    <row r="184" spans="1:39" ht="12" thickBot="1" x14ac:dyDescent="0.2">
      <c r="J184" s="95"/>
      <c r="K184" s="95"/>
      <c r="L184" s="95"/>
      <c r="M184" s="95"/>
      <c r="N184" s="95"/>
      <c r="O184" s="95"/>
      <c r="P184" s="95"/>
      <c r="Q184" s="95"/>
      <c r="R184" s="95"/>
      <c r="S184" s="95"/>
      <c r="T184" s="95"/>
      <c r="U184" s="95"/>
      <c r="V184" s="95"/>
      <c r="W184" s="95"/>
      <c r="X184" s="95"/>
      <c r="Y184" s="155" t="str">
        <f t="shared" ref="Y184:AH184" si="41">Y10</f>
        <v>NAME 1</v>
      </c>
      <c r="Z184" s="155" t="str">
        <f t="shared" si="41"/>
        <v>NAME 2</v>
      </c>
      <c r="AA184" s="155" t="str">
        <f t="shared" si="41"/>
        <v>NAME 3</v>
      </c>
      <c r="AB184" s="155" t="str">
        <f t="shared" si="41"/>
        <v>NAME 4</v>
      </c>
      <c r="AC184" s="155" t="str">
        <f t="shared" si="41"/>
        <v>NAME 5</v>
      </c>
      <c r="AD184" s="155" t="str">
        <f t="shared" si="41"/>
        <v>NAME 6</v>
      </c>
      <c r="AE184" s="155" t="str">
        <f t="shared" si="41"/>
        <v>NAME 7</v>
      </c>
      <c r="AF184" s="155" t="str">
        <f t="shared" si="41"/>
        <v>NAME 8</v>
      </c>
      <c r="AG184" s="155" t="str">
        <f t="shared" si="41"/>
        <v>NAME 9</v>
      </c>
      <c r="AH184" s="155" t="str">
        <f t="shared" si="41"/>
        <v>NAME 10</v>
      </c>
      <c r="AI184" s="95"/>
    </row>
    <row r="185" spans="1:39" ht="12" thickBot="1" x14ac:dyDescent="0.2">
      <c r="J185" s="95"/>
      <c r="K185" s="95"/>
      <c r="L185" s="95"/>
      <c r="M185" s="95"/>
      <c r="N185" s="95"/>
      <c r="O185" s="95"/>
      <c r="P185" s="95"/>
      <c r="Q185" s="95"/>
      <c r="R185" s="95"/>
      <c r="S185" s="95"/>
      <c r="T185" s="95"/>
      <c r="U185" s="95"/>
      <c r="V185" s="95"/>
      <c r="W185" s="95"/>
      <c r="X185" s="95"/>
      <c r="Y185" s="156">
        <f t="shared" ref="Y185:AH185" si="42">Y12</f>
        <v>0</v>
      </c>
      <c r="Z185" s="156">
        <f t="shared" si="42"/>
        <v>0</v>
      </c>
      <c r="AA185" s="156">
        <f t="shared" si="42"/>
        <v>0</v>
      </c>
      <c r="AB185" s="156">
        <f t="shared" si="42"/>
        <v>0</v>
      </c>
      <c r="AC185" s="156">
        <f t="shared" si="42"/>
        <v>0</v>
      </c>
      <c r="AD185" s="156">
        <f t="shared" si="42"/>
        <v>0</v>
      </c>
      <c r="AE185" s="156">
        <f t="shared" si="42"/>
        <v>0</v>
      </c>
      <c r="AF185" s="156">
        <f t="shared" si="42"/>
        <v>0</v>
      </c>
      <c r="AG185" s="156">
        <f t="shared" si="42"/>
        <v>0</v>
      </c>
      <c r="AH185" s="156">
        <f t="shared" si="42"/>
        <v>0</v>
      </c>
      <c r="AI185" s="95"/>
    </row>
    <row r="186" spans="1:39" x14ac:dyDescent="0.15">
      <c r="B186" s="131" t="s">
        <v>75</v>
      </c>
      <c r="C186" s="131"/>
      <c r="D186" s="131"/>
      <c r="E186" s="131"/>
      <c r="F186" s="131"/>
      <c r="G186" s="131">
        <f>SUM(Y186:AH186)</f>
        <v>0</v>
      </c>
      <c r="H186" s="131"/>
      <c r="I186" s="131"/>
      <c r="J186" s="131"/>
      <c r="K186" s="131"/>
      <c r="L186" s="131"/>
      <c r="M186" s="131"/>
      <c r="N186" s="131"/>
      <c r="O186" s="131"/>
      <c r="P186" s="131"/>
      <c r="Q186" s="131"/>
      <c r="R186" s="131"/>
      <c r="S186" s="131"/>
      <c r="T186" s="131"/>
      <c r="U186" s="131"/>
      <c r="V186" s="131"/>
      <c r="W186" s="131"/>
      <c r="X186" s="131"/>
      <c r="Y186" s="157">
        <f>(ROUND(Y181*Y$12,0))</f>
        <v>0</v>
      </c>
      <c r="Z186" s="157">
        <f>(ROUND(Z181*Z$12,0))</f>
        <v>0</v>
      </c>
      <c r="AA186" s="157">
        <f>(ROUND(AA181*AA$12,0))</f>
        <v>0</v>
      </c>
      <c r="AB186" s="157">
        <f>(ROUND(AB181*AB$12,0))</f>
        <v>0</v>
      </c>
      <c r="AC186" s="157">
        <f>(ROUND(AC181*AC$12,0))</f>
        <v>0</v>
      </c>
      <c r="AD186" s="157">
        <f t="shared" ref="AD186:AH186" si="43">(ROUND(AD181*AD$12,0))</f>
        <v>0</v>
      </c>
      <c r="AE186" s="157">
        <f t="shared" si="43"/>
        <v>0</v>
      </c>
      <c r="AF186" s="157">
        <f t="shared" si="43"/>
        <v>0</v>
      </c>
      <c r="AG186" s="157">
        <f>(ROUND(AG181*AG$12,0))</f>
        <v>0</v>
      </c>
      <c r="AH186" s="157">
        <f t="shared" si="43"/>
        <v>0</v>
      </c>
      <c r="AI186" s="134">
        <f>SUM(Y186:AH186)</f>
        <v>0</v>
      </c>
    </row>
    <row r="187" spans="1:39" s="13" customFormat="1" x14ac:dyDescent="0.15">
      <c r="A187" s="99"/>
      <c r="B187" s="158" t="s">
        <v>188</v>
      </c>
      <c r="C187" s="158"/>
      <c r="D187" s="158"/>
      <c r="E187" s="159"/>
      <c r="F187" s="160"/>
      <c r="G187" s="101">
        <f>Budget!_GoBack</f>
        <v>0</v>
      </c>
      <c r="H187" s="101"/>
      <c r="I187" s="99"/>
      <c r="J187" s="99"/>
      <c r="K187" s="99"/>
      <c r="L187" s="99"/>
      <c r="M187" s="99"/>
      <c r="N187" s="99"/>
      <c r="O187" s="99"/>
      <c r="P187" s="99"/>
      <c r="Q187" s="99"/>
      <c r="R187" s="99"/>
      <c r="S187" s="99"/>
      <c r="T187" s="99"/>
      <c r="U187" s="99"/>
      <c r="V187" s="99"/>
      <c r="W187" s="99"/>
      <c r="X187" s="99"/>
      <c r="Y187" s="161"/>
      <c r="Z187" s="161"/>
      <c r="AA187" s="161"/>
      <c r="AB187" s="161"/>
      <c r="AC187" s="161"/>
      <c r="AD187" s="161"/>
      <c r="AE187" s="161"/>
      <c r="AF187" s="161"/>
      <c r="AG187" s="161"/>
      <c r="AH187" s="161"/>
      <c r="AI187" s="99"/>
      <c r="AJ187" s="99"/>
      <c r="AK187" s="99"/>
      <c r="AL187" s="99"/>
      <c r="AM187" s="14"/>
    </row>
    <row r="188" spans="1:39" s="13" customFormat="1" x14ac:dyDescent="0.15">
      <c r="A188" s="99"/>
      <c r="B188" s="158"/>
      <c r="C188" s="158"/>
      <c r="D188" s="158"/>
      <c r="E188" s="159"/>
      <c r="F188" s="160"/>
      <c r="G188" s="159"/>
      <c r="H188" s="101"/>
      <c r="I188" s="99"/>
      <c r="J188" s="99"/>
      <c r="K188" s="99"/>
      <c r="L188" s="99"/>
      <c r="M188" s="99"/>
      <c r="N188" s="99"/>
      <c r="O188" s="99"/>
      <c r="P188" s="99"/>
      <c r="Q188" s="99"/>
      <c r="R188" s="99"/>
      <c r="S188" s="99"/>
      <c r="T188" s="99"/>
      <c r="U188" s="99"/>
      <c r="V188" s="99"/>
      <c r="W188" s="99"/>
      <c r="X188" s="99"/>
      <c r="Y188" s="162" t="str">
        <f>IF(AI189=H189,"","The total of subsidy per organisation should be equal to the total subsidy (final) (column H). Please check.")</f>
        <v/>
      </c>
      <c r="Z188" s="161"/>
      <c r="AA188" s="161"/>
      <c r="AB188" s="161"/>
      <c r="AC188" s="161"/>
      <c r="AD188" s="161"/>
      <c r="AE188" s="161"/>
      <c r="AF188" s="161"/>
      <c r="AG188" s="161"/>
      <c r="AH188" s="161"/>
      <c r="AI188" s="99"/>
      <c r="AJ188" s="99"/>
      <c r="AK188" s="99"/>
      <c r="AL188" s="99"/>
      <c r="AM188" s="14"/>
    </row>
    <row r="189" spans="1:39" s="282" customFormat="1" ht="24.75" customHeight="1" x14ac:dyDescent="0.2">
      <c r="A189" s="277"/>
      <c r="B189" s="274" t="s">
        <v>76</v>
      </c>
      <c r="C189" s="275"/>
      <c r="D189" s="275"/>
      <c r="E189" s="275"/>
      <c r="F189" s="275"/>
      <c r="G189" s="275"/>
      <c r="H189" s="276">
        <f>IF(G186&gt;G187,G187,G186)</f>
        <v>0</v>
      </c>
      <c r="I189" s="275"/>
      <c r="J189" s="275"/>
      <c r="K189" s="275"/>
      <c r="L189" s="275"/>
      <c r="M189" s="275"/>
      <c r="N189" s="275"/>
      <c r="O189" s="275"/>
      <c r="P189" s="275"/>
      <c r="Q189" s="275"/>
      <c r="R189" s="275"/>
      <c r="S189" s="275"/>
      <c r="T189" s="275"/>
      <c r="U189" s="275"/>
      <c r="V189" s="275"/>
      <c r="W189" s="275"/>
      <c r="X189" s="275"/>
      <c r="Y189" s="278"/>
      <c r="Z189" s="278"/>
      <c r="AA189" s="278"/>
      <c r="AB189" s="278"/>
      <c r="AC189" s="278"/>
      <c r="AD189" s="278"/>
      <c r="AE189" s="278"/>
      <c r="AF189" s="278"/>
      <c r="AG189" s="278"/>
      <c r="AH189" s="278"/>
      <c r="AI189" s="279">
        <f>SUM(Y189:AH189)</f>
        <v>0</v>
      </c>
      <c r="AJ189" s="280"/>
      <c r="AK189" s="277"/>
      <c r="AL189" s="277"/>
      <c r="AM189" s="281"/>
    </row>
    <row r="190" spans="1:39" s="56" customFormat="1" x14ac:dyDescent="0.15">
      <c r="A190" s="163"/>
      <c r="B190" s="163"/>
      <c r="C190" s="164"/>
      <c r="D190" s="165"/>
      <c r="E190" s="165"/>
      <c r="F190" s="165"/>
      <c r="G190" s="163"/>
      <c r="H190" s="97"/>
      <c r="I190" s="163"/>
      <c r="J190" s="163"/>
      <c r="K190" s="163"/>
      <c r="L190" s="163"/>
      <c r="M190" s="163"/>
      <c r="N190" s="163"/>
      <c r="O190" s="163"/>
      <c r="P190" s="163"/>
      <c r="Q190" s="163"/>
      <c r="R190" s="163"/>
      <c r="S190" s="163"/>
      <c r="T190" s="163"/>
      <c r="U190" s="163"/>
      <c r="V190" s="163"/>
      <c r="W190" s="163"/>
      <c r="X190" s="163"/>
      <c r="Y190" s="166"/>
      <c r="Z190" s="166"/>
      <c r="AA190" s="166"/>
      <c r="AB190" s="166"/>
      <c r="AC190" s="166"/>
      <c r="AD190" s="166"/>
      <c r="AE190" s="166"/>
      <c r="AF190" s="166"/>
      <c r="AG190" s="166"/>
      <c r="AH190" s="166"/>
      <c r="AI190" s="163"/>
      <c r="AJ190" s="163"/>
      <c r="AK190" s="163"/>
      <c r="AL190" s="163"/>
      <c r="AM190" s="57"/>
    </row>
    <row r="191" spans="1:39" s="56" customFormat="1" x14ac:dyDescent="0.15">
      <c r="A191" s="163"/>
      <c r="B191" s="163"/>
      <c r="C191" s="163"/>
      <c r="D191" s="163"/>
      <c r="E191" s="165"/>
      <c r="F191" s="165"/>
      <c r="G191" s="163"/>
      <c r="H191" s="97"/>
      <c r="I191" s="163"/>
      <c r="J191" s="163"/>
      <c r="K191" s="163"/>
      <c r="L191" s="163"/>
      <c r="M191" s="163"/>
      <c r="N191" s="163"/>
      <c r="O191" s="163"/>
      <c r="P191" s="163"/>
      <c r="Q191" s="163"/>
      <c r="R191" s="163"/>
      <c r="S191" s="163"/>
      <c r="T191" s="163"/>
      <c r="U191" s="163"/>
      <c r="V191" s="163"/>
      <c r="W191" s="163"/>
      <c r="X191" s="163"/>
      <c r="Y191" s="167"/>
      <c r="Z191" s="167"/>
      <c r="AA191" s="167"/>
      <c r="AB191" s="167"/>
      <c r="AC191" s="167"/>
      <c r="AD191" s="167"/>
      <c r="AE191" s="167"/>
      <c r="AF191" s="167"/>
      <c r="AG191" s="167"/>
      <c r="AH191" s="167"/>
      <c r="AI191" s="167"/>
      <c r="AJ191" s="163"/>
      <c r="AK191" s="163"/>
      <c r="AL191" s="163"/>
      <c r="AM191" s="57"/>
    </row>
    <row r="192" spans="1:39" s="56" customFormat="1" ht="12.75" x14ac:dyDescent="0.2">
      <c r="A192" s="163"/>
      <c r="B192" s="168"/>
      <c r="C192" s="169"/>
      <c r="D192" s="169"/>
      <c r="E192" s="169"/>
      <c r="F192" s="169"/>
      <c r="G192" s="169"/>
      <c r="H192" s="169"/>
      <c r="I192" s="169"/>
      <c r="J192" s="169"/>
      <c r="K192" s="169"/>
      <c r="L192" s="169"/>
      <c r="M192" s="169"/>
      <c r="N192" s="169"/>
      <c r="O192" s="169"/>
      <c r="P192" s="169"/>
      <c r="Q192" s="169"/>
      <c r="R192" s="169"/>
      <c r="S192" s="169"/>
      <c r="T192" s="169"/>
      <c r="U192" s="169"/>
      <c r="V192" s="169"/>
      <c r="W192" s="169"/>
      <c r="X192" s="169"/>
      <c r="Y192" s="169"/>
      <c r="Z192" s="169"/>
      <c r="AA192" s="169"/>
      <c r="AB192" s="169"/>
      <c r="AC192" s="169"/>
      <c r="AD192" s="169"/>
      <c r="AE192" s="169"/>
      <c r="AF192" s="169"/>
      <c r="AG192" s="169"/>
      <c r="AH192" s="169"/>
      <c r="AI192" s="169"/>
      <c r="AJ192" s="163"/>
      <c r="AK192" s="163"/>
      <c r="AL192" s="163"/>
      <c r="AM192" s="57"/>
    </row>
    <row r="193" spans="1:39" s="56" customFormat="1" x14ac:dyDescent="0.15">
      <c r="A193" s="163"/>
      <c r="B193" s="163"/>
      <c r="C193" s="163"/>
      <c r="D193" s="163"/>
      <c r="E193" s="165"/>
      <c r="F193" s="165"/>
      <c r="G193" s="163"/>
      <c r="H193" s="97"/>
      <c r="I193" s="163"/>
      <c r="J193" s="163"/>
      <c r="K193" s="163"/>
      <c r="L193" s="163"/>
      <c r="M193" s="163"/>
      <c r="N193" s="163"/>
      <c r="O193" s="163"/>
      <c r="P193" s="163"/>
      <c r="Q193" s="163"/>
      <c r="R193" s="163"/>
      <c r="S193" s="163"/>
      <c r="T193" s="163"/>
      <c r="U193" s="163"/>
      <c r="V193" s="163"/>
      <c r="W193" s="163"/>
      <c r="X193" s="163"/>
      <c r="Y193" s="167"/>
      <c r="Z193" s="167"/>
      <c r="AA193" s="167"/>
      <c r="AB193" s="167"/>
      <c r="AC193" s="167"/>
      <c r="AD193" s="167"/>
      <c r="AE193" s="167"/>
      <c r="AF193" s="167"/>
      <c r="AG193" s="167"/>
      <c r="AH193" s="167"/>
      <c r="AI193" s="167"/>
      <c r="AJ193" s="163"/>
      <c r="AK193" s="163"/>
      <c r="AL193" s="163"/>
      <c r="AM193" s="57"/>
    </row>
    <row r="194" spans="1:39" s="55" customFormat="1" x14ac:dyDescent="0.15">
      <c r="A194" s="170"/>
      <c r="B194" s="171" t="s">
        <v>78</v>
      </c>
      <c r="C194" s="170"/>
      <c r="D194" s="170"/>
      <c r="E194" s="172"/>
      <c r="F194" s="172"/>
      <c r="G194" s="170"/>
      <c r="H194" s="173"/>
      <c r="I194" s="170"/>
      <c r="J194" s="170"/>
      <c r="K194" s="170"/>
      <c r="L194" s="170"/>
      <c r="M194" s="170"/>
      <c r="N194" s="170"/>
      <c r="O194" s="170"/>
      <c r="P194" s="170"/>
      <c r="Q194" s="170"/>
      <c r="R194" s="170"/>
      <c r="S194" s="170"/>
      <c r="T194" s="170"/>
      <c r="U194" s="170"/>
      <c r="V194" s="170"/>
      <c r="W194" s="170"/>
      <c r="X194" s="170"/>
      <c r="Y194" s="174"/>
      <c r="Z194" s="174"/>
      <c r="AA194" s="174"/>
      <c r="AB194" s="174"/>
      <c r="AC194" s="174"/>
      <c r="AD194" s="174"/>
      <c r="AE194" s="174"/>
      <c r="AF194" s="174"/>
      <c r="AG194" s="174"/>
      <c r="AH194" s="174"/>
      <c r="AI194" s="174"/>
      <c r="AJ194" s="170"/>
      <c r="AK194" s="170"/>
      <c r="AL194" s="170"/>
    </row>
    <row r="195" spans="1:39" s="55" customFormat="1" x14ac:dyDescent="0.15">
      <c r="A195" s="170"/>
      <c r="B195" s="175"/>
      <c r="C195" s="170"/>
      <c r="D195" s="170"/>
      <c r="E195" s="172"/>
      <c r="F195" s="172"/>
      <c r="G195" s="170"/>
      <c r="H195" s="173"/>
      <c r="I195" s="170"/>
      <c r="J195" s="170"/>
      <c r="K195" s="170"/>
      <c r="L195" s="170"/>
      <c r="M195" s="170"/>
      <c r="N195" s="170"/>
      <c r="O195" s="170"/>
      <c r="P195" s="170"/>
      <c r="Q195" s="170"/>
      <c r="R195" s="170"/>
      <c r="S195" s="170"/>
      <c r="T195" s="170"/>
      <c r="U195" s="170"/>
      <c r="V195" s="170"/>
      <c r="W195" s="170"/>
      <c r="X195" s="170"/>
      <c r="Y195" s="174"/>
      <c r="Z195" s="174"/>
      <c r="AA195" s="174"/>
      <c r="AB195" s="174"/>
      <c r="AC195" s="174"/>
      <c r="AD195" s="174"/>
      <c r="AE195" s="174"/>
      <c r="AF195" s="174"/>
      <c r="AG195" s="174"/>
      <c r="AH195" s="174"/>
      <c r="AI195" s="174"/>
      <c r="AJ195" s="170"/>
      <c r="AK195" s="170"/>
      <c r="AL195" s="170"/>
    </row>
    <row r="196" spans="1:39" s="55" customFormat="1" x14ac:dyDescent="0.15">
      <c r="A196" s="170"/>
      <c r="B196" s="170" t="s">
        <v>61</v>
      </c>
      <c r="C196" s="170"/>
      <c r="D196" s="170"/>
      <c r="E196" s="172"/>
      <c r="F196" s="172"/>
      <c r="G196" s="170"/>
      <c r="H196" s="173"/>
      <c r="I196" s="170"/>
      <c r="J196" s="170"/>
      <c r="K196" s="170"/>
      <c r="L196" s="170"/>
      <c r="M196" s="170"/>
      <c r="N196" s="170"/>
      <c r="O196" s="170"/>
      <c r="P196" s="170"/>
      <c r="Q196" s="170"/>
      <c r="R196" s="170"/>
      <c r="S196" s="170"/>
      <c r="T196" s="170"/>
      <c r="U196" s="170"/>
      <c r="V196" s="170"/>
      <c r="W196" s="170"/>
      <c r="X196" s="170"/>
      <c r="Y196" s="174"/>
      <c r="Z196" s="174"/>
      <c r="AA196" s="174"/>
      <c r="AB196" s="174"/>
      <c r="AC196" s="174"/>
      <c r="AD196" s="174"/>
      <c r="AE196" s="174"/>
      <c r="AF196" s="174"/>
      <c r="AG196" s="174"/>
      <c r="AH196" s="174"/>
      <c r="AI196" s="174"/>
      <c r="AJ196" s="170"/>
      <c r="AK196" s="170"/>
      <c r="AL196" s="170"/>
    </row>
    <row r="197" spans="1:39" s="55" customFormat="1" x14ac:dyDescent="0.15">
      <c r="A197" s="170"/>
      <c r="B197" s="170"/>
      <c r="C197" s="170"/>
      <c r="D197" s="170"/>
      <c r="E197" s="172"/>
      <c r="F197" s="172"/>
      <c r="G197" s="176" t="s">
        <v>38</v>
      </c>
      <c r="H197" s="176" t="s">
        <v>37</v>
      </c>
      <c r="I197" s="170"/>
      <c r="J197" s="170" t="s">
        <v>144</v>
      </c>
      <c r="K197" s="170"/>
      <c r="L197" s="177"/>
      <c r="M197" s="177"/>
      <c r="N197" s="177"/>
      <c r="O197" s="177"/>
      <c r="P197" s="177"/>
      <c r="Q197" s="177"/>
      <c r="R197" s="177"/>
      <c r="S197" s="177"/>
      <c r="T197" s="177"/>
      <c r="U197" s="177"/>
      <c r="V197" s="177"/>
      <c r="W197" s="177"/>
      <c r="X197" s="177"/>
      <c r="Y197" s="177"/>
      <c r="Z197" s="178"/>
      <c r="AA197" s="178"/>
      <c r="AB197" s="178"/>
      <c r="AC197" s="178"/>
      <c r="AD197" s="178"/>
      <c r="AE197" s="178"/>
      <c r="AF197" s="178"/>
      <c r="AG197" s="178"/>
      <c r="AH197" s="178"/>
      <c r="AI197" s="178"/>
      <c r="AJ197" s="170"/>
      <c r="AK197" s="170"/>
      <c r="AL197" s="170"/>
    </row>
    <row r="198" spans="1:39" s="55" customFormat="1" x14ac:dyDescent="0.15">
      <c r="A198" s="170"/>
      <c r="B198" s="170"/>
      <c r="C198" s="170" t="s">
        <v>21</v>
      </c>
      <c r="D198" s="170"/>
      <c r="E198" s="172"/>
      <c r="F198" s="172" t="s">
        <v>40</v>
      </c>
      <c r="G198" s="176" t="s">
        <v>29</v>
      </c>
      <c r="H198" s="176" t="s">
        <v>39</v>
      </c>
      <c r="I198" s="170"/>
      <c r="J198" s="179" t="s">
        <v>145</v>
      </c>
      <c r="K198" s="170"/>
      <c r="L198" s="177"/>
      <c r="M198" s="177"/>
      <c r="N198" s="177"/>
      <c r="O198" s="177"/>
      <c r="P198" s="177"/>
      <c r="Q198" s="177"/>
      <c r="R198" s="177"/>
      <c r="S198" s="177"/>
      <c r="T198" s="177"/>
      <c r="U198" s="177"/>
      <c r="V198" s="177"/>
      <c r="W198" s="177"/>
      <c r="X198" s="177"/>
      <c r="Y198" s="177"/>
      <c r="Z198" s="178"/>
      <c r="AA198" s="178"/>
      <c r="AB198" s="178"/>
      <c r="AC198" s="178"/>
      <c r="AD198" s="178"/>
      <c r="AE198" s="178"/>
      <c r="AF198" s="178"/>
      <c r="AG198" s="178"/>
      <c r="AH198" s="177"/>
      <c r="AI198" s="178"/>
      <c r="AJ198" s="170"/>
      <c r="AK198" s="170"/>
      <c r="AL198" s="170"/>
    </row>
    <row r="199" spans="1:39" s="55" customFormat="1" ht="22.5" customHeight="1" x14ac:dyDescent="0.15">
      <c r="A199" s="170"/>
      <c r="B199" s="170" t="s">
        <v>9</v>
      </c>
      <c r="C199" s="180" t="s">
        <v>14</v>
      </c>
      <c r="D199" s="181"/>
      <c r="E199" s="297"/>
      <c r="F199" s="298">
        <v>100000</v>
      </c>
      <c r="G199" s="298">
        <v>6</v>
      </c>
      <c r="H199" s="298">
        <v>5</v>
      </c>
      <c r="I199" s="299"/>
      <c r="J199" s="300">
        <f>(G199/12)*(1/H199)*F199</f>
        <v>10000</v>
      </c>
      <c r="K199" s="170"/>
      <c r="L199" s="187"/>
      <c r="M199" s="187"/>
      <c r="N199" s="187"/>
      <c r="O199" s="187"/>
      <c r="P199" s="187"/>
      <c r="Q199" s="187"/>
      <c r="R199" s="187"/>
      <c r="S199" s="187"/>
      <c r="T199" s="187"/>
      <c r="U199" s="187"/>
      <c r="V199" s="187"/>
      <c r="W199" s="187"/>
      <c r="X199" s="187"/>
      <c r="Y199" s="177"/>
      <c r="Z199" s="188"/>
      <c r="AA199" s="188"/>
      <c r="AB199" s="188"/>
      <c r="AC199" s="188"/>
      <c r="AD199" s="188"/>
      <c r="AE199" s="188"/>
      <c r="AF199" s="188"/>
      <c r="AG199" s="188"/>
      <c r="AH199" s="177"/>
      <c r="AI199" s="177"/>
      <c r="AJ199" s="170"/>
      <c r="AK199" s="170"/>
      <c r="AL199" s="170"/>
    </row>
    <row r="200" spans="1:39" s="55" customFormat="1" ht="22.5" customHeight="1" x14ac:dyDescent="0.15">
      <c r="A200" s="170"/>
      <c r="B200" s="170" t="s">
        <v>10</v>
      </c>
      <c r="C200" s="180" t="s">
        <v>217</v>
      </c>
      <c r="D200" s="181"/>
      <c r="E200" s="297"/>
      <c r="F200" s="298">
        <v>10000</v>
      </c>
      <c r="G200" s="298">
        <v>6</v>
      </c>
      <c r="H200" s="298">
        <v>0.5</v>
      </c>
      <c r="I200" s="299"/>
      <c r="J200" s="300">
        <f t="shared" ref="J200" si="44">(G200/12)*(1/H200)*F200</f>
        <v>10000</v>
      </c>
      <c r="K200" s="170"/>
      <c r="L200" s="187"/>
      <c r="M200" s="187"/>
      <c r="N200" s="187"/>
      <c r="O200" s="187"/>
      <c r="P200" s="187"/>
      <c r="Q200" s="187"/>
      <c r="R200" s="187"/>
      <c r="S200" s="187"/>
      <c r="T200" s="187"/>
      <c r="U200" s="187"/>
      <c r="V200" s="187"/>
      <c r="W200" s="187"/>
      <c r="X200" s="187"/>
      <c r="Y200" s="177"/>
      <c r="Z200" s="188"/>
      <c r="AA200" s="188"/>
      <c r="AB200" s="188"/>
      <c r="AC200" s="188"/>
      <c r="AD200" s="188"/>
      <c r="AE200" s="188"/>
      <c r="AF200" s="188"/>
      <c r="AG200" s="188"/>
      <c r="AH200" s="177"/>
      <c r="AI200" s="177"/>
      <c r="AJ200" s="170"/>
      <c r="AK200" s="170"/>
      <c r="AL200" s="170"/>
    </row>
    <row r="201" spans="1:39" s="55" customFormat="1" ht="22.5" customHeight="1" x14ac:dyDescent="0.15">
      <c r="A201" s="170"/>
      <c r="B201" s="170" t="s">
        <v>11</v>
      </c>
      <c r="C201" s="180"/>
      <c r="D201" s="181"/>
      <c r="E201" s="182"/>
      <c r="F201" s="183"/>
      <c r="G201" s="190"/>
      <c r="H201" s="191"/>
      <c r="I201" s="185"/>
      <c r="J201" s="186"/>
      <c r="K201" s="170"/>
      <c r="L201" s="187"/>
      <c r="M201" s="187"/>
      <c r="N201" s="187"/>
      <c r="O201" s="187"/>
      <c r="P201" s="187"/>
      <c r="Q201" s="187"/>
      <c r="R201" s="187"/>
      <c r="S201" s="187"/>
      <c r="T201" s="187"/>
      <c r="U201" s="187"/>
      <c r="V201" s="187"/>
      <c r="W201" s="187"/>
      <c r="X201" s="187"/>
      <c r="Y201" s="177"/>
      <c r="Z201" s="188"/>
      <c r="AA201" s="188"/>
      <c r="AB201" s="188"/>
      <c r="AC201" s="188"/>
      <c r="AD201" s="188"/>
      <c r="AE201" s="188"/>
      <c r="AF201" s="188"/>
      <c r="AG201" s="188"/>
      <c r="AH201" s="177"/>
      <c r="AI201" s="177"/>
      <c r="AJ201" s="170"/>
      <c r="AK201" s="170"/>
      <c r="AL201" s="170"/>
    </row>
    <row r="202" spans="1:39" s="55" customFormat="1" ht="22.5" customHeight="1" x14ac:dyDescent="0.15">
      <c r="A202" s="170"/>
      <c r="B202" s="170" t="s">
        <v>12</v>
      </c>
      <c r="C202" s="192"/>
      <c r="D202" s="193"/>
      <c r="E202" s="194"/>
      <c r="F202" s="195"/>
      <c r="G202" s="196"/>
      <c r="H202" s="197"/>
      <c r="I202" s="198"/>
      <c r="J202" s="186"/>
      <c r="K202" s="170"/>
      <c r="L202" s="187"/>
      <c r="M202" s="187"/>
      <c r="N202" s="187"/>
      <c r="O202" s="187"/>
      <c r="P202" s="187"/>
      <c r="Q202" s="187"/>
      <c r="R202" s="187"/>
      <c r="S202" s="187"/>
      <c r="T202" s="187"/>
      <c r="U202" s="187"/>
      <c r="V202" s="187"/>
      <c r="W202" s="187"/>
      <c r="X202" s="187"/>
      <c r="Y202" s="177"/>
      <c r="Z202" s="188"/>
      <c r="AA202" s="188"/>
      <c r="AB202" s="188"/>
      <c r="AC202" s="188"/>
      <c r="AD202" s="188"/>
      <c r="AE202" s="188"/>
      <c r="AF202" s="188"/>
      <c r="AG202" s="188"/>
      <c r="AH202" s="177"/>
      <c r="AI202" s="177"/>
      <c r="AJ202" s="170"/>
      <c r="AK202" s="170"/>
      <c r="AL202" s="170"/>
    </row>
    <row r="203" spans="1:39" s="55" customFormat="1" x14ac:dyDescent="0.15">
      <c r="A203" s="170"/>
      <c r="B203" s="199" t="s">
        <v>30</v>
      </c>
      <c r="C203" s="170"/>
      <c r="D203" s="170"/>
      <c r="E203" s="172"/>
      <c r="F203" s="172"/>
      <c r="G203" s="170"/>
      <c r="H203" s="173"/>
      <c r="I203" s="170"/>
      <c r="J203" s="174"/>
      <c r="K203" s="170"/>
      <c r="L203" s="177"/>
      <c r="M203" s="177"/>
      <c r="N203" s="177"/>
      <c r="O203" s="177"/>
      <c r="P203" s="177"/>
      <c r="Q203" s="177"/>
      <c r="R203" s="177"/>
      <c r="S203" s="177"/>
      <c r="T203" s="177"/>
      <c r="U203" s="177"/>
      <c r="V203" s="177"/>
      <c r="W203" s="177"/>
      <c r="X203" s="177"/>
      <c r="Y203" s="178"/>
      <c r="Z203" s="178"/>
      <c r="AA203" s="178"/>
      <c r="AB203" s="178"/>
      <c r="AC203" s="178"/>
      <c r="AD203" s="178"/>
      <c r="AE203" s="178"/>
      <c r="AF203" s="178"/>
      <c r="AG203" s="178"/>
      <c r="AH203" s="177"/>
      <c r="AI203" s="178"/>
      <c r="AJ203" s="170"/>
      <c r="AK203" s="170"/>
      <c r="AL203" s="170"/>
    </row>
    <row r="204" spans="1:39" s="55" customFormat="1" x14ac:dyDescent="0.15">
      <c r="A204" s="170"/>
      <c r="B204" s="170" t="s">
        <v>31</v>
      </c>
      <c r="C204" s="170"/>
      <c r="D204" s="170"/>
      <c r="E204" s="172"/>
      <c r="F204" s="172"/>
      <c r="G204" s="170"/>
      <c r="H204" s="173"/>
      <c r="I204" s="170"/>
      <c r="J204" s="186">
        <f>SUM(J199:AI202)</f>
        <v>20000</v>
      </c>
      <c r="K204" s="170"/>
      <c r="L204" s="177"/>
      <c r="M204" s="177"/>
      <c r="N204" s="177"/>
      <c r="O204" s="177"/>
      <c r="P204" s="177"/>
      <c r="Q204" s="177"/>
      <c r="R204" s="177"/>
      <c r="S204" s="177"/>
      <c r="T204" s="177"/>
      <c r="U204" s="177"/>
      <c r="V204" s="177"/>
      <c r="W204" s="177"/>
      <c r="X204" s="177"/>
      <c r="Y204" s="178"/>
      <c r="Z204" s="178"/>
      <c r="AA204" s="178"/>
      <c r="AB204" s="178"/>
      <c r="AC204" s="178"/>
      <c r="AD204" s="178"/>
      <c r="AE204" s="178"/>
      <c r="AF204" s="178"/>
      <c r="AG204" s="178"/>
      <c r="AH204" s="177"/>
      <c r="AI204" s="177"/>
      <c r="AJ204" s="170"/>
      <c r="AK204" s="170"/>
      <c r="AL204" s="170"/>
    </row>
    <row r="205" spans="1:39" s="55" customFormat="1" x14ac:dyDescent="0.15">
      <c r="A205" s="170"/>
      <c r="B205" s="170"/>
      <c r="C205" s="170"/>
      <c r="D205" s="170"/>
      <c r="E205" s="172"/>
      <c r="F205" s="172"/>
      <c r="G205" s="170"/>
      <c r="H205" s="173"/>
      <c r="I205" s="170"/>
      <c r="J205" s="170"/>
      <c r="K205" s="170"/>
      <c r="L205" s="177"/>
      <c r="M205" s="177"/>
      <c r="N205" s="177"/>
      <c r="O205" s="177"/>
      <c r="P205" s="177"/>
      <c r="Q205" s="177"/>
      <c r="R205" s="177"/>
      <c r="S205" s="177"/>
      <c r="T205" s="177"/>
      <c r="U205" s="177"/>
      <c r="V205" s="177"/>
      <c r="W205" s="177"/>
      <c r="X205" s="177"/>
      <c r="Y205" s="178"/>
      <c r="Z205" s="178"/>
      <c r="AA205" s="178"/>
      <c r="AB205" s="178"/>
      <c r="AC205" s="178"/>
      <c r="AD205" s="178"/>
      <c r="AE205" s="178"/>
      <c r="AF205" s="178"/>
      <c r="AG205" s="178"/>
      <c r="AH205" s="178"/>
      <c r="AI205" s="178"/>
      <c r="AJ205" s="170"/>
      <c r="AK205" s="170"/>
      <c r="AL205" s="170"/>
    </row>
    <row r="206" spans="1:39" s="55" customFormat="1" x14ac:dyDescent="0.15">
      <c r="A206" s="170" t="s">
        <v>13</v>
      </c>
      <c r="B206" s="170" t="s">
        <v>79</v>
      </c>
      <c r="C206" s="170"/>
      <c r="D206" s="170"/>
      <c r="E206" s="172"/>
      <c r="F206" s="172"/>
      <c r="G206" s="170"/>
      <c r="H206" s="173"/>
      <c r="I206" s="170"/>
      <c r="J206" s="170"/>
      <c r="K206" s="170"/>
      <c r="L206" s="177"/>
      <c r="M206" s="177"/>
      <c r="N206" s="177"/>
      <c r="O206" s="177"/>
      <c r="P206" s="177"/>
      <c r="Q206" s="177"/>
      <c r="R206" s="177"/>
      <c r="S206" s="177"/>
      <c r="T206" s="177"/>
      <c r="U206" s="177"/>
      <c r="V206" s="177"/>
      <c r="W206" s="177"/>
      <c r="X206" s="177"/>
      <c r="Y206" s="178"/>
      <c r="Z206" s="178"/>
      <c r="AA206" s="178"/>
      <c r="AB206" s="178"/>
      <c r="AC206" s="178"/>
      <c r="AD206" s="178"/>
      <c r="AE206" s="178"/>
      <c r="AF206" s="178"/>
      <c r="AG206" s="178"/>
      <c r="AH206" s="178"/>
      <c r="AI206" s="178"/>
      <c r="AJ206" s="170"/>
      <c r="AK206" s="170"/>
      <c r="AL206" s="170"/>
    </row>
    <row r="207" spans="1:39" s="55" customFormat="1" x14ac:dyDescent="0.15">
      <c r="A207" s="170"/>
      <c r="B207" s="170"/>
      <c r="C207" s="170"/>
      <c r="D207" s="170"/>
      <c r="E207" s="172"/>
      <c r="F207" s="172"/>
      <c r="G207" s="170"/>
      <c r="H207" s="173"/>
      <c r="I207" s="170"/>
      <c r="J207" s="170"/>
      <c r="K207" s="170"/>
      <c r="L207" s="177"/>
      <c r="M207" s="177"/>
      <c r="N207" s="177"/>
      <c r="O207" s="177"/>
      <c r="P207" s="177"/>
      <c r="Q207" s="177"/>
      <c r="R207" s="177"/>
      <c r="S207" s="177"/>
      <c r="T207" s="177"/>
      <c r="U207" s="177"/>
      <c r="V207" s="177"/>
      <c r="W207" s="177"/>
      <c r="X207" s="177"/>
      <c r="Y207" s="178"/>
      <c r="Z207" s="178"/>
      <c r="AA207" s="178"/>
      <c r="AB207" s="178"/>
      <c r="AC207" s="178"/>
      <c r="AD207" s="178"/>
      <c r="AE207" s="178"/>
      <c r="AF207" s="178"/>
      <c r="AG207" s="178"/>
      <c r="AH207" s="178"/>
      <c r="AI207" s="178"/>
      <c r="AJ207" s="170"/>
      <c r="AK207" s="170"/>
      <c r="AL207" s="170"/>
    </row>
    <row r="208" spans="1:39" s="55" customFormat="1" ht="12.75" x14ac:dyDescent="0.2">
      <c r="A208" s="170"/>
      <c r="B208" s="170" t="s">
        <v>62</v>
      </c>
      <c r="C208" s="200"/>
      <c r="D208" s="170" t="s">
        <v>227</v>
      </c>
      <c r="E208" s="172"/>
      <c r="F208" s="172"/>
      <c r="G208" s="170"/>
      <c r="H208" s="173"/>
      <c r="I208" s="170"/>
      <c r="J208" s="170"/>
      <c r="K208" s="170"/>
      <c r="L208" s="170"/>
      <c r="M208" s="170"/>
      <c r="N208" s="170"/>
      <c r="O208" s="170"/>
      <c r="P208" s="170"/>
      <c r="Q208" s="170"/>
      <c r="R208" s="170"/>
      <c r="S208" s="170"/>
      <c r="T208" s="170"/>
      <c r="U208" s="170"/>
      <c r="V208" s="170"/>
      <c r="W208" s="170"/>
      <c r="X208" s="170"/>
      <c r="Y208" s="174"/>
      <c r="Z208" s="174"/>
      <c r="AA208" s="174"/>
      <c r="AB208" s="174"/>
      <c r="AC208" s="174"/>
      <c r="AD208" s="174"/>
      <c r="AE208" s="174"/>
      <c r="AF208" s="174"/>
      <c r="AG208" s="174"/>
      <c r="AH208" s="174"/>
      <c r="AI208" s="174"/>
      <c r="AJ208" s="170"/>
      <c r="AK208" s="170"/>
      <c r="AL208" s="170"/>
    </row>
    <row r="209" spans="1:39" s="55" customFormat="1" ht="12.75" x14ac:dyDescent="0.2">
      <c r="A209" s="170"/>
      <c r="B209" s="170" t="s">
        <v>43</v>
      </c>
      <c r="C209" s="200"/>
      <c r="D209" s="170" t="s">
        <v>228</v>
      </c>
      <c r="E209" s="172"/>
      <c r="F209" s="172"/>
      <c r="G209" s="170"/>
      <c r="H209" s="173"/>
      <c r="I209" s="170"/>
      <c r="J209" s="170"/>
      <c r="K209" s="170"/>
      <c r="L209" s="170"/>
      <c r="M209" s="170"/>
      <c r="N209" s="170"/>
      <c r="O209" s="170"/>
      <c r="P209" s="170"/>
      <c r="Q209" s="170"/>
      <c r="R209" s="170"/>
      <c r="S209" s="170"/>
      <c r="T209" s="170"/>
      <c r="U209" s="170"/>
      <c r="V209" s="170"/>
      <c r="W209" s="170"/>
      <c r="X209" s="170"/>
      <c r="Y209" s="174"/>
      <c r="Z209" s="174"/>
      <c r="AA209" s="174"/>
      <c r="AB209" s="174"/>
      <c r="AC209" s="174"/>
      <c r="AD209" s="174"/>
      <c r="AE209" s="174"/>
      <c r="AF209" s="174"/>
      <c r="AG209" s="174"/>
      <c r="AH209" s="174"/>
      <c r="AI209" s="174"/>
      <c r="AJ209" s="170"/>
      <c r="AK209" s="170"/>
      <c r="AL209" s="170"/>
    </row>
    <row r="210" spans="1:39" s="55" customFormat="1" ht="12.75" x14ac:dyDescent="0.2">
      <c r="A210" s="170"/>
      <c r="B210" s="170" t="s">
        <v>44</v>
      </c>
      <c r="C210" s="200"/>
      <c r="D210" s="170" t="s">
        <v>229</v>
      </c>
      <c r="E210" s="172"/>
      <c r="F210" s="172"/>
      <c r="G210" s="170"/>
      <c r="H210" s="173"/>
      <c r="I210" s="170"/>
      <c r="J210" s="170"/>
      <c r="K210" s="170"/>
      <c r="L210" s="170"/>
      <c r="M210" s="170"/>
      <c r="N210" s="170"/>
      <c r="O210" s="170"/>
      <c r="P210" s="170"/>
      <c r="Q210" s="170"/>
      <c r="R210" s="170"/>
      <c r="S210" s="170"/>
      <c r="T210" s="170"/>
      <c r="U210" s="170"/>
      <c r="V210" s="170"/>
      <c r="W210" s="170"/>
      <c r="X210" s="170"/>
      <c r="Y210" s="174"/>
      <c r="Z210" s="174"/>
      <c r="AA210" s="174"/>
      <c r="AB210" s="174"/>
      <c r="AC210" s="174"/>
      <c r="AD210" s="174"/>
      <c r="AE210" s="174"/>
      <c r="AF210" s="174"/>
      <c r="AG210" s="174"/>
      <c r="AH210" s="174"/>
      <c r="AI210" s="174"/>
      <c r="AJ210" s="170"/>
      <c r="AK210" s="170"/>
      <c r="AL210" s="170"/>
    </row>
    <row r="211" spans="1:39" s="55" customFormat="1" ht="12.75" x14ac:dyDescent="0.2">
      <c r="A211" s="170"/>
      <c r="B211" s="170" t="s">
        <v>45</v>
      </c>
      <c r="C211" s="200"/>
      <c r="D211" s="170" t="s">
        <v>32</v>
      </c>
      <c r="E211" s="200"/>
      <c r="F211" s="200"/>
      <c r="G211" s="200"/>
      <c r="H211" s="173"/>
      <c r="I211" s="170"/>
      <c r="J211" s="170"/>
      <c r="K211" s="170"/>
      <c r="L211" s="170"/>
      <c r="M211" s="170"/>
      <c r="N211" s="170"/>
      <c r="O211" s="170"/>
      <c r="P211" s="170"/>
      <c r="Q211" s="170"/>
      <c r="R211" s="170"/>
      <c r="S211" s="170"/>
      <c r="T211" s="170"/>
      <c r="U211" s="170"/>
      <c r="V211" s="170"/>
      <c r="W211" s="170"/>
      <c r="X211" s="170"/>
      <c r="Y211" s="174"/>
      <c r="Z211" s="174"/>
      <c r="AA211" s="174"/>
      <c r="AB211" s="174"/>
      <c r="AC211" s="174"/>
      <c r="AD211" s="174"/>
      <c r="AE211" s="174"/>
      <c r="AF211" s="174"/>
      <c r="AG211" s="174"/>
      <c r="AH211" s="174"/>
      <c r="AI211" s="174"/>
      <c r="AJ211" s="170"/>
      <c r="AK211" s="170"/>
      <c r="AL211" s="170"/>
    </row>
    <row r="212" spans="1:39" s="55" customFormat="1" ht="12.75" x14ac:dyDescent="0.15">
      <c r="A212" s="170"/>
      <c r="B212" s="201" t="s">
        <v>63</v>
      </c>
      <c r="C212" s="202"/>
      <c r="D212" s="203" t="s">
        <v>64</v>
      </c>
      <c r="E212" s="204"/>
      <c r="F212" s="204"/>
      <c r="G212" s="170"/>
      <c r="H212" s="173"/>
      <c r="I212" s="170"/>
      <c r="J212" s="170"/>
      <c r="K212" s="170"/>
      <c r="L212" s="170"/>
      <c r="M212" s="170"/>
      <c r="N212" s="170"/>
      <c r="O212" s="170"/>
      <c r="P212" s="170"/>
      <c r="Q212" s="170"/>
      <c r="R212" s="170"/>
      <c r="S212" s="170"/>
      <c r="T212" s="170"/>
      <c r="U212" s="170"/>
      <c r="V212" s="170"/>
      <c r="W212" s="170"/>
      <c r="X212" s="170"/>
      <c r="Y212" s="174"/>
      <c r="Z212" s="174"/>
      <c r="AA212" s="174"/>
      <c r="AB212" s="174"/>
      <c r="AC212" s="174"/>
      <c r="AD212" s="174"/>
      <c r="AE212" s="174"/>
      <c r="AF212" s="174"/>
      <c r="AG212" s="174"/>
      <c r="AH212" s="174"/>
      <c r="AI212" s="174"/>
      <c r="AJ212" s="170"/>
      <c r="AK212" s="170"/>
      <c r="AL212" s="170"/>
    </row>
    <row r="213" spans="1:39" s="56" customFormat="1" x14ac:dyDescent="0.15">
      <c r="A213" s="163"/>
      <c r="B213" s="163"/>
      <c r="C213" s="163"/>
      <c r="D213" s="163"/>
      <c r="E213" s="165"/>
      <c r="F213" s="165"/>
      <c r="G213" s="163"/>
      <c r="H213" s="97"/>
      <c r="I213" s="163"/>
      <c r="J213" s="163"/>
      <c r="K213" s="163"/>
      <c r="L213" s="163"/>
      <c r="M213" s="163"/>
      <c r="N213" s="163"/>
      <c r="O213" s="163"/>
      <c r="P213" s="163"/>
      <c r="Q213" s="163"/>
      <c r="R213" s="163"/>
      <c r="S213" s="163"/>
      <c r="T213" s="163"/>
      <c r="U213" s="163"/>
      <c r="V213" s="163"/>
      <c r="W213" s="163"/>
      <c r="X213" s="163"/>
      <c r="Y213" s="167"/>
      <c r="Z213" s="167"/>
      <c r="AA213" s="167"/>
      <c r="AB213" s="167"/>
      <c r="AC213" s="167"/>
      <c r="AD213" s="167"/>
      <c r="AE213" s="167"/>
      <c r="AF213" s="167"/>
      <c r="AG213" s="167"/>
      <c r="AH213" s="167"/>
      <c r="AI213" s="167"/>
      <c r="AJ213" s="163"/>
      <c r="AK213" s="163"/>
      <c r="AL213" s="163"/>
      <c r="AM213" s="57"/>
    </row>
    <row r="214" spans="1:39" s="56" customFormat="1" x14ac:dyDescent="0.15">
      <c r="A214" s="163"/>
      <c r="B214" s="163"/>
      <c r="C214" s="163"/>
      <c r="D214" s="163"/>
      <c r="E214" s="165"/>
      <c r="F214" s="165"/>
      <c r="G214" s="163"/>
      <c r="H214" s="97"/>
      <c r="I214" s="163"/>
      <c r="J214" s="163"/>
      <c r="K214" s="163"/>
      <c r="L214" s="163"/>
      <c r="M214" s="163"/>
      <c r="N214" s="163"/>
      <c r="O214" s="163"/>
      <c r="P214" s="163"/>
      <c r="Q214" s="163"/>
      <c r="R214" s="163"/>
      <c r="S214" s="163"/>
      <c r="T214" s="163"/>
      <c r="U214" s="163"/>
      <c r="V214" s="163"/>
      <c r="W214" s="163"/>
      <c r="X214" s="163"/>
      <c r="Y214" s="167"/>
      <c r="Z214" s="167"/>
      <c r="AA214" s="167"/>
      <c r="AB214" s="167"/>
      <c r="AC214" s="167"/>
      <c r="AD214" s="167"/>
      <c r="AE214" s="167"/>
      <c r="AF214" s="167"/>
      <c r="AG214" s="167"/>
      <c r="AH214" s="167"/>
      <c r="AI214" s="167"/>
      <c r="AJ214" s="163"/>
      <c r="AK214" s="163"/>
      <c r="AL214" s="163"/>
      <c r="AM214" s="57"/>
    </row>
    <row r="215" spans="1:39" s="56" customFormat="1" x14ac:dyDescent="0.15">
      <c r="A215" s="163"/>
      <c r="B215" s="163"/>
      <c r="C215" s="163"/>
      <c r="D215" s="163"/>
      <c r="E215" s="165"/>
      <c r="F215" s="165"/>
      <c r="G215" s="163"/>
      <c r="H215" s="97"/>
      <c r="I215" s="163"/>
      <c r="J215" s="163"/>
      <c r="K215" s="163"/>
      <c r="L215" s="163"/>
      <c r="M215" s="163"/>
      <c r="N215" s="163"/>
      <c r="O215" s="163"/>
      <c r="P215" s="163"/>
      <c r="Q215" s="163"/>
      <c r="R215" s="163"/>
      <c r="S215" s="163"/>
      <c r="T215" s="163"/>
      <c r="U215" s="163"/>
      <c r="V215" s="163"/>
      <c r="W215" s="163"/>
      <c r="X215" s="163"/>
      <c r="Y215" s="167"/>
      <c r="Z215" s="167"/>
      <c r="AA215" s="167"/>
      <c r="AB215" s="167"/>
      <c r="AC215" s="167"/>
      <c r="AD215" s="167"/>
      <c r="AE215" s="167"/>
      <c r="AF215" s="167"/>
      <c r="AG215" s="167"/>
      <c r="AH215" s="167"/>
      <c r="AI215" s="167"/>
      <c r="AJ215" s="163"/>
      <c r="AK215" s="163"/>
      <c r="AL215" s="163"/>
      <c r="AM215" s="57"/>
    </row>
    <row r="216" spans="1:39" s="56" customFormat="1" x14ac:dyDescent="0.15">
      <c r="A216" s="163"/>
      <c r="B216" s="163"/>
      <c r="C216" s="163"/>
      <c r="D216" s="163"/>
      <c r="E216" s="165"/>
      <c r="F216" s="165"/>
      <c r="G216" s="163"/>
      <c r="H216" s="97"/>
      <c r="I216" s="163"/>
      <c r="J216" s="163"/>
      <c r="K216" s="163"/>
      <c r="L216" s="163"/>
      <c r="M216" s="163"/>
      <c r="N216" s="163"/>
      <c r="O216" s="163"/>
      <c r="P216" s="163"/>
      <c r="Q216" s="163"/>
      <c r="R216" s="163"/>
      <c r="S216" s="163"/>
      <c r="T216" s="163"/>
      <c r="U216" s="163"/>
      <c r="V216" s="163"/>
      <c r="W216" s="163"/>
      <c r="X216" s="163"/>
      <c r="Y216" s="167"/>
      <c r="Z216" s="167"/>
      <c r="AA216" s="167"/>
      <c r="AB216" s="167"/>
      <c r="AC216" s="167"/>
      <c r="AD216" s="167"/>
      <c r="AE216" s="167"/>
      <c r="AF216" s="167"/>
      <c r="AG216" s="167"/>
      <c r="AH216" s="167"/>
      <c r="AI216" s="167"/>
      <c r="AJ216" s="163"/>
      <c r="AK216" s="163"/>
      <c r="AL216" s="163"/>
      <c r="AM216" s="57"/>
    </row>
    <row r="217" spans="1:39" x14ac:dyDescent="0.15">
      <c r="J217" s="95"/>
      <c r="K217" s="95"/>
      <c r="L217" s="95"/>
      <c r="M217" s="95"/>
      <c r="N217" s="95"/>
      <c r="O217" s="95"/>
      <c r="P217" s="95"/>
      <c r="Q217" s="95"/>
      <c r="R217" s="95"/>
      <c r="S217" s="95"/>
      <c r="T217" s="95"/>
      <c r="U217" s="95"/>
      <c r="V217" s="95"/>
      <c r="W217" s="95"/>
      <c r="X217" s="95"/>
      <c r="Y217" s="98"/>
      <c r="Z217" s="98"/>
      <c r="AA217" s="98"/>
      <c r="AB217" s="98"/>
      <c r="AC217" s="98"/>
      <c r="AD217" s="98"/>
      <c r="AE217" s="98"/>
      <c r="AF217" s="98"/>
      <c r="AG217" s="98"/>
      <c r="AH217" s="98"/>
    </row>
    <row r="218" spans="1:39" x14ac:dyDescent="0.15">
      <c r="J218" s="95"/>
      <c r="K218" s="95"/>
      <c r="L218" s="95"/>
      <c r="M218" s="95"/>
      <c r="N218" s="95"/>
      <c r="O218" s="95"/>
      <c r="P218" s="95"/>
      <c r="Q218" s="95"/>
      <c r="R218" s="95"/>
      <c r="S218" s="95"/>
      <c r="T218" s="95"/>
      <c r="U218" s="95"/>
      <c r="V218" s="95"/>
      <c r="W218" s="95"/>
      <c r="X218" s="95"/>
      <c r="Y218" s="98"/>
      <c r="Z218" s="98"/>
      <c r="AA218" s="98"/>
      <c r="AB218" s="98"/>
      <c r="AC218" s="98"/>
      <c r="AD218" s="98"/>
      <c r="AE218" s="98"/>
      <c r="AF218" s="98"/>
      <c r="AG218" s="98"/>
      <c r="AH218" s="98"/>
    </row>
    <row r="219" spans="1:39" x14ac:dyDescent="0.15">
      <c r="J219" s="95"/>
      <c r="K219" s="95"/>
      <c r="L219" s="95"/>
      <c r="M219" s="95"/>
      <c r="N219" s="95"/>
      <c r="O219" s="95"/>
      <c r="P219" s="95"/>
      <c r="Q219" s="95"/>
      <c r="R219" s="95"/>
      <c r="S219" s="95"/>
      <c r="T219" s="95"/>
      <c r="U219" s="95"/>
      <c r="V219" s="95"/>
      <c r="W219" s="95"/>
      <c r="X219" s="95"/>
      <c r="Y219" s="98"/>
      <c r="Z219" s="98"/>
      <c r="AA219" s="98"/>
      <c r="AB219" s="98"/>
      <c r="AC219" s="98"/>
      <c r="AD219" s="98"/>
      <c r="AE219" s="98"/>
      <c r="AF219" s="98"/>
      <c r="AG219" s="98"/>
      <c r="AH219" s="98"/>
    </row>
    <row r="220" spans="1:39" x14ac:dyDescent="0.15">
      <c r="J220" s="95"/>
      <c r="K220" s="95"/>
      <c r="L220" s="95"/>
      <c r="M220" s="95"/>
      <c r="N220" s="95"/>
      <c r="O220" s="95"/>
      <c r="P220" s="95"/>
      <c r="Q220" s="95"/>
      <c r="R220" s="95"/>
      <c r="S220" s="95"/>
      <c r="T220" s="95"/>
      <c r="U220" s="95"/>
      <c r="V220" s="95"/>
      <c r="W220" s="95"/>
      <c r="X220" s="95"/>
      <c r="Y220" s="98"/>
      <c r="Z220" s="98"/>
      <c r="AA220" s="98"/>
      <c r="AB220" s="98"/>
      <c r="AC220" s="98"/>
      <c r="AD220" s="98"/>
      <c r="AE220" s="98"/>
      <c r="AF220" s="98"/>
      <c r="AG220" s="98"/>
      <c r="AH220" s="98"/>
    </row>
    <row r="221" spans="1:39" x14ac:dyDescent="0.15">
      <c r="J221" s="95"/>
      <c r="K221" s="95"/>
      <c r="L221" s="95"/>
      <c r="M221" s="95"/>
      <c r="N221" s="95"/>
      <c r="O221" s="95"/>
      <c r="P221" s="95"/>
      <c r="Q221" s="95"/>
      <c r="R221" s="95"/>
      <c r="S221" s="95"/>
      <c r="T221" s="95"/>
      <c r="U221" s="95"/>
      <c r="V221" s="95"/>
      <c r="W221" s="95"/>
      <c r="X221" s="95"/>
      <c r="Y221" s="98"/>
      <c r="Z221" s="98"/>
      <c r="AA221" s="98"/>
      <c r="AB221" s="98"/>
      <c r="AC221" s="98"/>
      <c r="AD221" s="98"/>
      <c r="AE221" s="98"/>
      <c r="AF221" s="98"/>
      <c r="AG221" s="98"/>
      <c r="AH221" s="98"/>
    </row>
    <row r="222" spans="1:39" x14ac:dyDescent="0.15">
      <c r="J222" s="95"/>
      <c r="K222" s="95"/>
      <c r="L222" s="95"/>
      <c r="M222" s="95"/>
      <c r="N222" s="95"/>
      <c r="O222" s="95"/>
      <c r="P222" s="95"/>
      <c r="Q222" s="95"/>
      <c r="R222" s="95"/>
      <c r="S222" s="95"/>
      <c r="T222" s="95"/>
      <c r="U222" s="95"/>
      <c r="V222" s="95"/>
      <c r="W222" s="95"/>
      <c r="X222" s="95"/>
      <c r="Y222" s="98"/>
      <c r="Z222" s="98"/>
      <c r="AA222" s="98"/>
      <c r="AB222" s="98"/>
      <c r="AC222" s="98"/>
      <c r="AD222" s="98"/>
      <c r="AE222" s="98"/>
      <c r="AF222" s="98"/>
      <c r="AG222" s="98"/>
      <c r="AH222" s="98"/>
    </row>
  </sheetData>
  <sheetProtection algorithmName="SHA-512" hashValue="LPVp1L68nMPwQhYNBKgWLoykIUh53OuX4+VP4YN/9dBjp3P0cga6EpXZ75YO2DKVhdWvCNdJSXE/G0l7A1UDrg==" saltValue="Fh4GG3Kv4j7Bt7QSwZui/g==" spinCount="100000" sheet="1" deleteRows="0"/>
  <conditionalFormatting sqref="Y189:AH189">
    <cfRule type="expression" dxfId="11" priority="1">
      <formula>$AI$189&lt;$H$189</formula>
    </cfRule>
    <cfRule type="expression" dxfId="10" priority="2">
      <formula>$AI$189&gt;$H$189</formula>
    </cfRule>
  </conditionalFormatting>
  <dataValidations count="2">
    <dataValidation allowBlank="1" sqref="Y9:AH9 Y183:AH183" xr:uid="{120007B0-1945-42FD-997F-A38B36D57732}"/>
    <dataValidation type="whole" operator="lessThanOrEqual" allowBlank="1" showInputMessage="1" showErrorMessage="1" errorTitle="Incorrect input" error="Subsidy amount per organisation can not be higher than the calculated subsidy amount for that organisation." sqref="Y189:AH189" xr:uid="{77BBBA7A-5FB7-4E90-A848-B5F4457458F8}">
      <formula1>Y186</formula1>
    </dataValidation>
  </dataValidations>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C82:C92 C99:C101 C107:C121 F107:F121 C126:E140 C146:F174 Y10:AH11 C5:C8 C4:H4 D5:H8 C93:C98 D71:E74 C72:C74 C75:E75 C71 C13:F66"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error="Choose type of activity in list" prompt="Choose type of activity in list" xr:uid="{711CC5FC-A4FD-4886-9939-0DFEC771DF16}">
          <x14:formula1>
            <xm:f>gegevensblad!$B$18:$B$23</xm:f>
          </x14:formula1>
          <xm:sqref>F146:F155 F160:F174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E20F-2A03-4973-BFDD-32703FEEB026}">
  <sheetPr>
    <pageSetUpPr fitToPage="1"/>
  </sheetPr>
  <dimension ref="A1:AM212"/>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6.140625" style="7" customWidth="1"/>
    <col min="2" max="2" width="31.7109375" style="7" customWidth="1"/>
    <col min="3" max="3" width="30.7109375" style="7" customWidth="1"/>
    <col min="4" max="4" width="19.7109375" style="7" customWidth="1"/>
    <col min="5" max="6" width="11.7109375" style="8" customWidth="1"/>
    <col min="7" max="7" width="11.7109375" style="7" customWidth="1"/>
    <col min="8" max="8" width="11.7109375" style="9" customWidth="1"/>
    <col min="9" max="9" width="2.7109375" style="7" customWidth="1"/>
    <col min="10" max="11" width="11.7109375" style="7" customWidth="1"/>
    <col min="12" max="12" width="1.7109375" style="7" customWidth="1"/>
    <col min="13" max="14" width="11.7109375" style="7" customWidth="1"/>
    <col min="15" max="15" width="1.7109375" style="7" customWidth="1"/>
    <col min="16" max="17" width="11.7109375" style="7" customWidth="1"/>
    <col min="18" max="18" width="1.7109375" style="7" customWidth="1"/>
    <col min="19" max="20" width="11.7109375" style="7" customWidth="1"/>
    <col min="21" max="21" width="1.7109375" style="7" customWidth="1"/>
    <col min="22" max="23" width="11.7109375" style="7" customWidth="1"/>
    <col min="24" max="24" width="2.7109375" style="7" customWidth="1"/>
    <col min="25" max="34" width="20.7109375" style="10" customWidth="1"/>
    <col min="35" max="35" width="10.28515625" style="11" bestFit="1" customWidth="1"/>
    <col min="36" max="39" width="9.140625" style="12"/>
    <col min="40" max="16384" width="9.140625" style="7"/>
  </cols>
  <sheetData>
    <row r="1" spans="1:36" x14ac:dyDescent="0.15">
      <c r="A1" s="95"/>
      <c r="B1" s="99" t="s">
        <v>230</v>
      </c>
      <c r="C1" s="95"/>
      <c r="D1" s="95"/>
      <c r="E1" s="96"/>
      <c r="F1" s="96"/>
      <c r="G1" s="95"/>
      <c r="H1" s="97"/>
      <c r="I1" s="95"/>
      <c r="J1" s="95"/>
      <c r="K1" s="95"/>
      <c r="L1" s="95"/>
      <c r="M1" s="95"/>
      <c r="N1" s="95"/>
      <c r="O1" s="95"/>
      <c r="P1" s="95"/>
      <c r="Q1" s="95"/>
      <c r="R1" s="95"/>
      <c r="S1" s="95"/>
      <c r="T1" s="95"/>
      <c r="U1" s="95"/>
      <c r="V1" s="95"/>
      <c r="W1" s="95"/>
      <c r="X1" s="95"/>
      <c r="Y1" s="98"/>
      <c r="Z1" s="98"/>
      <c r="AA1" s="98"/>
      <c r="AB1" s="98"/>
      <c r="AC1" s="98"/>
      <c r="AD1" s="98"/>
      <c r="AE1" s="98"/>
      <c r="AF1" s="98"/>
      <c r="AG1" s="98"/>
      <c r="AH1" s="98"/>
      <c r="AI1" s="98"/>
      <c r="AJ1" s="95"/>
    </row>
    <row r="2" spans="1:36" x14ac:dyDescent="0.15">
      <c r="A2" s="95"/>
      <c r="B2" s="99" t="s">
        <v>60</v>
      </c>
      <c r="C2" s="95"/>
      <c r="D2" s="95"/>
      <c r="E2" s="96"/>
      <c r="F2" s="96"/>
      <c r="G2" s="95"/>
      <c r="H2" s="97"/>
      <c r="I2" s="95"/>
      <c r="J2" s="95"/>
      <c r="K2" s="95"/>
      <c r="L2" s="95"/>
      <c r="M2" s="95"/>
      <c r="N2" s="95"/>
      <c r="O2" s="95"/>
      <c r="P2" s="95"/>
      <c r="Q2" s="95"/>
      <c r="R2" s="95"/>
      <c r="S2" s="95"/>
      <c r="T2" s="95"/>
      <c r="U2" s="95"/>
      <c r="V2" s="95"/>
      <c r="W2" s="95"/>
      <c r="X2" s="95"/>
      <c r="Y2" s="98"/>
      <c r="Z2" s="98"/>
      <c r="AA2" s="98"/>
      <c r="AB2" s="98"/>
      <c r="AC2" s="98"/>
      <c r="AD2" s="98"/>
      <c r="AE2" s="98"/>
      <c r="AF2" s="98"/>
      <c r="AG2" s="98"/>
      <c r="AH2" s="98"/>
      <c r="AI2" s="98"/>
      <c r="AJ2" s="95"/>
    </row>
    <row r="3" spans="1:36" x14ac:dyDescent="0.15">
      <c r="A3" s="95"/>
      <c r="B3" s="95"/>
      <c r="C3" s="95"/>
      <c r="D3" s="95"/>
      <c r="E3" s="96"/>
      <c r="F3" s="96"/>
      <c r="G3" s="95"/>
      <c r="H3" s="97"/>
      <c r="I3" s="95"/>
      <c r="J3" s="95"/>
      <c r="K3" s="95"/>
      <c r="L3" s="95"/>
      <c r="M3" s="95"/>
      <c r="N3" s="95"/>
      <c r="O3" s="95"/>
      <c r="P3" s="95"/>
      <c r="Q3" s="95"/>
      <c r="R3" s="95"/>
      <c r="S3" s="95"/>
      <c r="T3" s="95"/>
      <c r="U3" s="95"/>
      <c r="V3" s="95"/>
      <c r="W3" s="95"/>
      <c r="X3" s="95"/>
      <c r="Y3" s="98"/>
      <c r="Z3" s="98"/>
      <c r="AA3" s="98"/>
      <c r="AB3" s="98"/>
      <c r="AC3" s="98"/>
      <c r="AD3" s="98"/>
      <c r="AE3" s="98"/>
      <c r="AF3" s="98"/>
      <c r="AG3" s="98"/>
      <c r="AH3" s="98"/>
      <c r="AI3" s="98"/>
      <c r="AJ3" s="95"/>
    </row>
    <row r="4" spans="1:36" ht="12" customHeight="1" x14ac:dyDescent="0.2">
      <c r="A4" s="95"/>
      <c r="B4" s="100" t="s">
        <v>54</v>
      </c>
      <c r="C4" s="63"/>
      <c r="D4" s="205"/>
      <c r="E4" s="205"/>
      <c r="F4" s="205"/>
      <c r="G4" s="205"/>
      <c r="H4" s="206"/>
      <c r="I4" s="95"/>
      <c r="J4" s="95"/>
      <c r="K4" s="95"/>
      <c r="L4" s="95"/>
      <c r="M4" s="95"/>
      <c r="N4" s="95"/>
      <c r="O4" s="95"/>
      <c r="P4" s="95"/>
      <c r="Q4" s="95"/>
      <c r="R4" s="95"/>
      <c r="S4" s="95"/>
      <c r="T4" s="95"/>
      <c r="U4" s="95"/>
      <c r="V4" s="95"/>
      <c r="W4" s="95"/>
      <c r="X4" s="95"/>
      <c r="Y4" s="98"/>
      <c r="Z4" s="98"/>
      <c r="AA4" s="98"/>
      <c r="AB4" s="98"/>
      <c r="AC4" s="98"/>
      <c r="AD4" s="98"/>
      <c r="AE4" s="98"/>
      <c r="AF4" s="98"/>
      <c r="AG4" s="98"/>
      <c r="AH4" s="98"/>
      <c r="AI4" s="98"/>
      <c r="AJ4" s="95"/>
    </row>
    <row r="5" spans="1:36" ht="12" customHeight="1" x14ac:dyDescent="0.2">
      <c r="A5" s="95"/>
      <c r="B5" s="100" t="s">
        <v>16</v>
      </c>
      <c r="C5" s="48"/>
      <c r="D5" s="207"/>
      <c r="E5" s="207"/>
      <c r="F5" s="207"/>
      <c r="G5" s="207"/>
      <c r="H5" s="208"/>
      <c r="I5" s="95"/>
      <c r="J5" s="95"/>
      <c r="K5" s="95"/>
      <c r="L5" s="95"/>
      <c r="M5" s="95"/>
      <c r="N5" s="95"/>
      <c r="O5" s="95"/>
      <c r="P5" s="95"/>
      <c r="Q5" s="95"/>
      <c r="R5" s="95"/>
      <c r="S5" s="95"/>
      <c r="T5" s="95"/>
      <c r="U5" s="95"/>
      <c r="V5" s="95"/>
      <c r="W5" s="95"/>
      <c r="X5" s="95"/>
      <c r="Y5" s="98"/>
      <c r="Z5" s="98"/>
      <c r="AA5" s="98"/>
      <c r="AB5" s="98"/>
      <c r="AC5" s="98"/>
      <c r="AD5" s="98"/>
      <c r="AE5" s="98"/>
      <c r="AF5" s="98"/>
      <c r="AG5" s="98"/>
      <c r="AH5" s="98"/>
      <c r="AI5" s="98"/>
      <c r="AJ5" s="95"/>
    </row>
    <row r="6" spans="1:36" ht="12" customHeight="1" x14ac:dyDescent="0.2">
      <c r="A6" s="95"/>
      <c r="B6" s="100" t="s">
        <v>55</v>
      </c>
      <c r="C6" s="62"/>
      <c r="D6" s="209"/>
      <c r="E6" s="209"/>
      <c r="F6" s="209"/>
      <c r="G6" s="209"/>
      <c r="H6" s="210"/>
      <c r="I6" s="95"/>
      <c r="J6" s="95"/>
      <c r="K6" s="95"/>
      <c r="L6" s="95"/>
      <c r="M6" s="95"/>
      <c r="N6" s="95"/>
      <c r="O6" s="95"/>
      <c r="P6" s="95"/>
      <c r="Q6" s="95"/>
      <c r="R6" s="95"/>
      <c r="S6" s="95"/>
      <c r="T6" s="95"/>
      <c r="U6" s="95"/>
      <c r="V6" s="95"/>
      <c r="W6" s="95"/>
      <c r="X6" s="95"/>
      <c r="Y6" s="101"/>
      <c r="Z6" s="101"/>
      <c r="AA6" s="101"/>
      <c r="AB6" s="101"/>
      <c r="AC6" s="101"/>
      <c r="AD6" s="101"/>
      <c r="AE6" s="101"/>
      <c r="AF6" s="101"/>
      <c r="AG6" s="101"/>
      <c r="AH6" s="101"/>
      <c r="AI6" s="98"/>
      <c r="AJ6" s="95"/>
    </row>
    <row r="7" spans="1:36" ht="12" customHeight="1" x14ac:dyDescent="0.2">
      <c r="A7" s="95"/>
      <c r="B7" s="100" t="s">
        <v>56</v>
      </c>
      <c r="C7" s="62"/>
      <c r="D7" s="209"/>
      <c r="E7" s="209"/>
      <c r="F7" s="209"/>
      <c r="G7" s="209"/>
      <c r="H7" s="210"/>
      <c r="I7" s="95"/>
      <c r="J7" s="95"/>
      <c r="K7" s="95"/>
      <c r="L7" s="95"/>
      <c r="M7" s="95"/>
      <c r="N7" s="95"/>
      <c r="O7" s="95"/>
      <c r="P7" s="95"/>
      <c r="Q7" s="95"/>
      <c r="R7" s="95"/>
      <c r="S7" s="95"/>
      <c r="T7" s="95"/>
      <c r="U7" s="95"/>
      <c r="V7" s="95"/>
      <c r="W7" s="95"/>
      <c r="X7" s="95"/>
      <c r="Y7" s="102" t="s">
        <v>58</v>
      </c>
      <c r="Z7" s="102"/>
      <c r="AA7" s="102"/>
      <c r="AB7" s="102"/>
      <c r="AC7" s="102"/>
      <c r="AD7" s="102"/>
      <c r="AE7" s="102"/>
      <c r="AF7" s="102"/>
      <c r="AG7" s="102"/>
      <c r="AH7" s="102"/>
      <c r="AI7" s="95"/>
      <c r="AJ7" s="95"/>
    </row>
    <row r="8" spans="1:36" ht="12" customHeight="1" thickBot="1" x14ac:dyDescent="0.25">
      <c r="A8" s="95"/>
      <c r="B8" s="103" t="s">
        <v>72</v>
      </c>
      <c r="C8" s="48" t="s">
        <v>91</v>
      </c>
      <c r="D8" s="207"/>
      <c r="E8" s="207"/>
      <c r="F8" s="207"/>
      <c r="G8" s="207"/>
      <c r="H8" s="208"/>
      <c r="I8" s="95"/>
      <c r="J8" s="95"/>
      <c r="K8" s="95"/>
      <c r="L8" s="95"/>
      <c r="M8" s="95"/>
      <c r="N8" s="95"/>
      <c r="O8" s="95"/>
      <c r="P8" s="95"/>
      <c r="Q8" s="95"/>
      <c r="R8" s="95"/>
      <c r="S8" s="95"/>
      <c r="T8" s="95"/>
      <c r="U8" s="95"/>
      <c r="V8" s="95"/>
      <c r="W8" s="95"/>
      <c r="X8" s="95"/>
      <c r="Y8" s="104"/>
      <c r="Z8" s="104"/>
      <c r="AA8" s="104"/>
      <c r="AB8" s="104"/>
      <c r="AC8" s="104"/>
      <c r="AD8" s="104"/>
      <c r="AE8" s="104"/>
      <c r="AF8" s="104"/>
      <c r="AG8" s="104"/>
      <c r="AH8" s="104"/>
      <c r="AI8" s="95"/>
      <c r="AJ8" s="95"/>
    </row>
    <row r="9" spans="1:36" ht="34.5" thickBot="1" x14ac:dyDescent="0.2">
      <c r="A9" s="95"/>
      <c r="B9" s="105"/>
      <c r="C9" s="105"/>
      <c r="D9" s="105"/>
      <c r="E9" s="105"/>
      <c r="F9" s="96"/>
      <c r="G9" s="95"/>
      <c r="H9" s="97"/>
      <c r="I9" s="95"/>
      <c r="J9" s="95"/>
      <c r="K9" s="95"/>
      <c r="L9" s="95"/>
      <c r="M9" s="95"/>
      <c r="N9" s="95"/>
      <c r="O9" s="95"/>
      <c r="P9" s="95"/>
      <c r="Q9" s="95"/>
      <c r="R9" s="95"/>
      <c r="S9" s="95"/>
      <c r="T9" s="95"/>
      <c r="U9" s="95"/>
      <c r="V9" s="95"/>
      <c r="W9" s="95"/>
      <c r="X9" s="95"/>
      <c r="Y9" s="106" t="s">
        <v>104</v>
      </c>
      <c r="Z9" s="106" t="s">
        <v>105</v>
      </c>
      <c r="AA9" s="106" t="s">
        <v>106</v>
      </c>
      <c r="AB9" s="106" t="s">
        <v>107</v>
      </c>
      <c r="AC9" s="106" t="s">
        <v>108</v>
      </c>
      <c r="AD9" s="106" t="s">
        <v>109</v>
      </c>
      <c r="AE9" s="106" t="s">
        <v>110</v>
      </c>
      <c r="AF9" s="106" t="s">
        <v>111</v>
      </c>
      <c r="AG9" s="106" t="s">
        <v>112</v>
      </c>
      <c r="AH9" s="106" t="s">
        <v>113</v>
      </c>
      <c r="AI9" s="107" t="s">
        <v>103</v>
      </c>
      <c r="AJ9" s="95"/>
    </row>
    <row r="10" spans="1:36" ht="12" thickBot="1" x14ac:dyDescent="0.2">
      <c r="A10" s="95"/>
      <c r="B10" s="95"/>
      <c r="C10" s="95"/>
      <c r="D10" s="95"/>
      <c r="E10" s="96"/>
      <c r="F10" s="96"/>
      <c r="G10" s="99" t="s">
        <v>82</v>
      </c>
      <c r="H10" s="97"/>
      <c r="I10" s="95"/>
      <c r="J10" s="99" t="s">
        <v>65</v>
      </c>
      <c r="K10" s="99"/>
      <c r="L10" s="99"/>
      <c r="M10" s="95"/>
      <c r="N10" s="95"/>
      <c r="O10" s="95"/>
      <c r="P10" s="95"/>
      <c r="Q10" s="95"/>
      <c r="R10" s="95"/>
      <c r="S10" s="95"/>
      <c r="T10" s="95"/>
      <c r="U10" s="95"/>
      <c r="V10" s="95"/>
      <c r="W10" s="95"/>
      <c r="X10" s="95"/>
      <c r="Y10" s="36" t="s">
        <v>130</v>
      </c>
      <c r="Z10" s="37" t="s">
        <v>70</v>
      </c>
      <c r="AA10" s="38" t="s">
        <v>71</v>
      </c>
      <c r="AB10" s="37" t="s">
        <v>97</v>
      </c>
      <c r="AC10" s="38" t="s">
        <v>98</v>
      </c>
      <c r="AD10" s="37" t="s">
        <v>99</v>
      </c>
      <c r="AE10" s="38" t="s">
        <v>100</v>
      </c>
      <c r="AF10" s="37" t="s">
        <v>101</v>
      </c>
      <c r="AG10" s="38" t="s">
        <v>102</v>
      </c>
      <c r="AH10" s="39" t="s">
        <v>131</v>
      </c>
      <c r="AI10" s="98"/>
      <c r="AJ10" s="95"/>
    </row>
    <row r="11" spans="1:36" ht="12" thickBot="1" x14ac:dyDescent="0.2">
      <c r="A11" s="95"/>
      <c r="B11" s="99"/>
      <c r="C11" s="108"/>
      <c r="D11" s="108"/>
      <c r="E11" s="109"/>
      <c r="F11" s="109"/>
      <c r="G11" s="108"/>
      <c r="H11" s="97"/>
      <c r="I11" s="95"/>
      <c r="J11" s="99" t="s">
        <v>83</v>
      </c>
      <c r="K11" s="99"/>
      <c r="L11" s="99"/>
      <c r="M11" s="99" t="s">
        <v>66</v>
      </c>
      <c r="N11" s="99"/>
      <c r="O11" s="99"/>
      <c r="P11" s="99" t="s">
        <v>67</v>
      </c>
      <c r="Q11" s="99"/>
      <c r="R11" s="99"/>
      <c r="S11" s="99" t="s">
        <v>68</v>
      </c>
      <c r="T11" s="99"/>
      <c r="U11" s="99"/>
      <c r="V11" s="99" t="s">
        <v>69</v>
      </c>
      <c r="W11" s="99"/>
      <c r="X11" s="95"/>
      <c r="Y11" s="211" t="s">
        <v>92</v>
      </c>
      <c r="Z11" s="212" t="s">
        <v>92</v>
      </c>
      <c r="AA11" s="213" t="s">
        <v>92</v>
      </c>
      <c r="AB11" s="212" t="s">
        <v>92</v>
      </c>
      <c r="AC11" s="213" t="s">
        <v>92</v>
      </c>
      <c r="AD11" s="212" t="s">
        <v>92</v>
      </c>
      <c r="AE11" s="213" t="s">
        <v>92</v>
      </c>
      <c r="AF11" s="212" t="s">
        <v>92</v>
      </c>
      <c r="AG11" s="213" t="s">
        <v>92</v>
      </c>
      <c r="AH11" s="214" t="s">
        <v>92</v>
      </c>
      <c r="AI11" s="110" t="s">
        <v>74</v>
      </c>
      <c r="AJ11" s="95"/>
    </row>
    <row r="12" spans="1:36" ht="12" thickBot="1" x14ac:dyDescent="0.2">
      <c r="A12" s="95" t="s">
        <v>0</v>
      </c>
      <c r="B12" s="111" t="s">
        <v>121</v>
      </c>
      <c r="C12" s="112" t="s">
        <v>17</v>
      </c>
      <c r="D12" s="113" t="s">
        <v>34</v>
      </c>
      <c r="E12" s="114"/>
      <c r="F12" s="115" t="s">
        <v>18</v>
      </c>
      <c r="G12" s="112" t="s">
        <v>19</v>
      </c>
      <c r="H12" s="116" t="s">
        <v>20</v>
      </c>
      <c r="I12" s="95"/>
      <c r="J12" s="112" t="s">
        <v>19</v>
      </c>
      <c r="K12" s="116" t="s">
        <v>20</v>
      </c>
      <c r="L12" s="117"/>
      <c r="M12" s="112" t="s">
        <v>19</v>
      </c>
      <c r="N12" s="116" t="s">
        <v>20</v>
      </c>
      <c r="O12" s="95"/>
      <c r="P12" s="112" t="s">
        <v>19</v>
      </c>
      <c r="Q12" s="116" t="s">
        <v>20</v>
      </c>
      <c r="R12" s="95"/>
      <c r="S12" s="112" t="s">
        <v>19</v>
      </c>
      <c r="T12" s="116" t="s">
        <v>20</v>
      </c>
      <c r="U12" s="95"/>
      <c r="V12" s="112" t="s">
        <v>19</v>
      </c>
      <c r="W12" s="116" t="s">
        <v>20</v>
      </c>
      <c r="X12" s="95"/>
      <c r="Y12" s="118">
        <f>IF($C$8="Fragile states",(IF(Y11="Company",0.7,(IF(Y11="Trade organisation",0.7,(IF(Y11="NGO",0.9,(IF(Y11="Knowledge institute",0.9,0)))))))),(IF(Y11="Company",0.7,(IF(Y11="Trade organisation",0.7,(IF(Y11="NGO",0.9,(IF(Y11="Knowledge institute",0.9,0)))))))))</f>
        <v>0</v>
      </c>
      <c r="Z12" s="119">
        <f>IF($C$8="Fragile states",(IF(Z11="Company",0.6,(IF(Z11="Trade organisation",0.6,(IF(Z11="NGO",0.9,(IF(Z11="Knowledge institute",0.9,0)))))))),(IF(Z11="Company",0.5,(IF(Z11="Trade organisation",0.5,(IF(Z11="NGO",0.9,(IF(Z11="Knowledge institute",0.9,0)))))))))</f>
        <v>0</v>
      </c>
      <c r="AA12" s="119">
        <f t="shared" ref="AA12:AH12" si="0">IF($C$8="Fragile states",(IF(AA11="Company",0.6,(IF(AA11="Trade organisation",0.6,(IF(AA11="NGO",0.9,(IF(AA11="Knowledge institute",0.9,0)))))))),(IF(AA11="Company",0.5,(IF(AA11="Trade organisation",0.5,(IF(AA11="NGO",0.9,(IF(AA11="Knowledge institute",0.9,0)))))))))</f>
        <v>0</v>
      </c>
      <c r="AB12" s="119">
        <f t="shared" si="0"/>
        <v>0</v>
      </c>
      <c r="AC12" s="119">
        <f t="shared" si="0"/>
        <v>0</v>
      </c>
      <c r="AD12" s="119">
        <f t="shared" si="0"/>
        <v>0</v>
      </c>
      <c r="AE12" s="119">
        <f t="shared" si="0"/>
        <v>0</v>
      </c>
      <c r="AF12" s="119">
        <f t="shared" si="0"/>
        <v>0</v>
      </c>
      <c r="AG12" s="119">
        <f t="shared" si="0"/>
        <v>0</v>
      </c>
      <c r="AH12" s="119">
        <f t="shared" si="0"/>
        <v>0</v>
      </c>
      <c r="AI12" s="95"/>
      <c r="AJ12" s="95"/>
    </row>
    <row r="13" spans="1:36" ht="12.75" x14ac:dyDescent="0.2">
      <c r="A13" s="95"/>
      <c r="B13" s="95"/>
      <c r="C13" s="120" t="str">
        <f>'Activities inception (main)'!$C$7</f>
        <v>NAME 1</v>
      </c>
      <c r="D13" s="121" t="str">
        <f>'Activities inception (main)'!$C$6</f>
        <v>NAME 1</v>
      </c>
      <c r="E13" s="122"/>
      <c r="F13" s="123">
        <f>'Activities inception (main)'!$C$8</f>
        <v>0</v>
      </c>
      <c r="G13" s="124">
        <f>J13+M13+P13+S13+V13</f>
        <v>0</v>
      </c>
      <c r="H13" s="125">
        <f>K13+N13+Q13+T13+W13</f>
        <v>0</v>
      </c>
      <c r="I13" s="95"/>
      <c r="J13" s="124">
        <f>'Activities inception (main)'!$C$41</f>
        <v>0</v>
      </c>
      <c r="K13" s="125">
        <f>ROUND(J13*$F13,0)</f>
        <v>0</v>
      </c>
      <c r="L13" s="126"/>
      <c r="M13" s="124">
        <f>'Activities year 1'!$C$41</f>
        <v>0</v>
      </c>
      <c r="N13" s="125">
        <f>ROUND(M13*$F13,0)</f>
        <v>0</v>
      </c>
      <c r="O13" s="95"/>
      <c r="P13" s="124">
        <f>'Activities year 2'!$C$41</f>
        <v>0</v>
      </c>
      <c r="Q13" s="125">
        <f>ROUND(P13*$F13,0)</f>
        <v>0</v>
      </c>
      <c r="R13" s="95"/>
      <c r="S13" s="124">
        <f>'Activities Year 3'!$C$41</f>
        <v>0</v>
      </c>
      <c r="T13" s="125">
        <f>ROUND(S13*$F13,0)</f>
        <v>0</v>
      </c>
      <c r="U13" s="95"/>
      <c r="V13" s="124">
        <f>'Activities year 4'!$C$41</f>
        <v>0</v>
      </c>
      <c r="W13" s="125">
        <f>ROUND(V13*$F13,0)</f>
        <v>0</v>
      </c>
      <c r="X13" s="95"/>
      <c r="Y13" s="40"/>
      <c r="Z13" s="40"/>
      <c r="AA13" s="40"/>
      <c r="AB13" s="40"/>
      <c r="AC13" s="40"/>
      <c r="AD13" s="40"/>
      <c r="AE13" s="40"/>
      <c r="AF13" s="40"/>
      <c r="AG13" s="40"/>
      <c r="AH13" s="40"/>
      <c r="AI13" s="95"/>
      <c r="AJ13" s="95"/>
    </row>
    <row r="14" spans="1:36" ht="12.75" x14ac:dyDescent="0.2">
      <c r="A14" s="95"/>
      <c r="B14" s="95"/>
      <c r="C14" s="120" t="str">
        <f>'Activities inception (main)'!$D$7</f>
        <v>NAME 2</v>
      </c>
      <c r="D14" s="121" t="str">
        <f>'Activities inception (main)'!$D$6</f>
        <v>NAME 2</v>
      </c>
      <c r="E14" s="122"/>
      <c r="F14" s="123">
        <f>'Activities inception (main)'!$D$8</f>
        <v>0</v>
      </c>
      <c r="G14" s="124">
        <f t="shared" ref="G14:G22" si="1">J14+M14+P14+S14+V14</f>
        <v>0</v>
      </c>
      <c r="H14" s="125">
        <f t="shared" ref="H14:H22" si="2">K14+N14+Q14+T14+W14</f>
        <v>0</v>
      </c>
      <c r="I14" s="95"/>
      <c r="J14" s="124">
        <f>'Activities inception (main)'!$D$41</f>
        <v>0</v>
      </c>
      <c r="K14" s="125">
        <f t="shared" ref="K14:K22" si="3">ROUND(J14*$F14,0)</f>
        <v>0</v>
      </c>
      <c r="L14" s="126"/>
      <c r="M14" s="124">
        <f>'Activities year 1'!$D$41</f>
        <v>0</v>
      </c>
      <c r="N14" s="125">
        <f t="shared" ref="N14:N22" si="4">ROUND(M14*$F14,0)</f>
        <v>0</v>
      </c>
      <c r="O14" s="95"/>
      <c r="P14" s="124">
        <f>'Activities year 2'!$D$41</f>
        <v>0</v>
      </c>
      <c r="Q14" s="125">
        <f t="shared" ref="Q14:Q22" si="5">ROUND(P14*$F14,0)</f>
        <v>0</v>
      </c>
      <c r="R14" s="95"/>
      <c r="S14" s="124">
        <f>'Activities Year 3'!$D$41</f>
        <v>0</v>
      </c>
      <c r="T14" s="125">
        <f t="shared" ref="T14:T22" si="6">ROUND(S14*$F14,0)</f>
        <v>0</v>
      </c>
      <c r="U14" s="95"/>
      <c r="V14" s="124">
        <f>'Activities year 4'!$D$41</f>
        <v>0</v>
      </c>
      <c r="W14" s="125">
        <f t="shared" ref="W14:W22" si="7">ROUND(V14*$F14,0)</f>
        <v>0</v>
      </c>
      <c r="X14" s="95"/>
      <c r="Y14" s="40"/>
      <c r="Z14" s="40"/>
      <c r="AA14" s="40"/>
      <c r="AB14" s="40"/>
      <c r="AC14" s="40"/>
      <c r="AD14" s="40"/>
      <c r="AE14" s="40"/>
      <c r="AF14" s="40"/>
      <c r="AG14" s="40"/>
      <c r="AH14" s="40"/>
      <c r="AI14" s="95"/>
      <c r="AJ14" s="95"/>
    </row>
    <row r="15" spans="1:36" ht="12.75" x14ac:dyDescent="0.2">
      <c r="A15" s="95"/>
      <c r="B15" s="95"/>
      <c r="C15" s="120" t="str">
        <f>'Activities inception (main)'!$E$7</f>
        <v>NAME 3</v>
      </c>
      <c r="D15" s="121" t="str">
        <f>'Activities inception (main)'!$E$6</f>
        <v>NAME 3</v>
      </c>
      <c r="E15" s="122"/>
      <c r="F15" s="123">
        <f>'Activities inception (main)'!$E$8</f>
        <v>0</v>
      </c>
      <c r="G15" s="124">
        <f t="shared" si="1"/>
        <v>0</v>
      </c>
      <c r="H15" s="125">
        <f t="shared" si="2"/>
        <v>0</v>
      </c>
      <c r="I15" s="95"/>
      <c r="J15" s="124">
        <f>'Activities inception (main)'!$E$41</f>
        <v>0</v>
      </c>
      <c r="K15" s="125">
        <f t="shared" si="3"/>
        <v>0</v>
      </c>
      <c r="L15" s="126"/>
      <c r="M15" s="124">
        <f>'Activities year 1'!$E$41</f>
        <v>0</v>
      </c>
      <c r="N15" s="125">
        <f t="shared" si="4"/>
        <v>0</v>
      </c>
      <c r="O15" s="95"/>
      <c r="P15" s="124">
        <f>'Activities year 2'!$E$41</f>
        <v>0</v>
      </c>
      <c r="Q15" s="125">
        <f t="shared" si="5"/>
        <v>0</v>
      </c>
      <c r="R15" s="95"/>
      <c r="S15" s="124">
        <f>'Activities Year 3'!$E$41</f>
        <v>0</v>
      </c>
      <c r="T15" s="125">
        <f t="shared" si="6"/>
        <v>0</v>
      </c>
      <c r="U15" s="95"/>
      <c r="V15" s="124">
        <f>'Activities year 4'!$E$41</f>
        <v>0</v>
      </c>
      <c r="W15" s="125">
        <f t="shared" si="7"/>
        <v>0</v>
      </c>
      <c r="X15" s="95"/>
      <c r="Y15" s="40"/>
      <c r="Z15" s="40"/>
      <c r="AA15" s="40"/>
      <c r="AB15" s="40"/>
      <c r="AC15" s="40"/>
      <c r="AD15" s="40"/>
      <c r="AE15" s="40"/>
      <c r="AF15" s="40"/>
      <c r="AG15" s="40"/>
      <c r="AH15" s="40"/>
      <c r="AI15" s="95"/>
      <c r="AJ15" s="95"/>
    </row>
    <row r="16" spans="1:36" ht="12.75" x14ac:dyDescent="0.2">
      <c r="A16" s="95"/>
      <c r="B16" s="95"/>
      <c r="C16" s="120" t="str">
        <f>'Activities inception (main)'!$F$7</f>
        <v>NAME 4</v>
      </c>
      <c r="D16" s="121" t="str">
        <f>'Activities inception (main)'!$F$6</f>
        <v>NAME 4</v>
      </c>
      <c r="E16" s="122"/>
      <c r="F16" s="123">
        <f>'Activities inception (main)'!$F$8</f>
        <v>0</v>
      </c>
      <c r="G16" s="124">
        <f t="shared" si="1"/>
        <v>0</v>
      </c>
      <c r="H16" s="125">
        <f t="shared" si="2"/>
        <v>0</v>
      </c>
      <c r="I16" s="95"/>
      <c r="J16" s="124">
        <f>'Activities inception (main)'!$F$41</f>
        <v>0</v>
      </c>
      <c r="K16" s="125">
        <f t="shared" si="3"/>
        <v>0</v>
      </c>
      <c r="L16" s="126"/>
      <c r="M16" s="124">
        <f>'Activities year 1'!$F$41</f>
        <v>0</v>
      </c>
      <c r="N16" s="125">
        <f t="shared" si="4"/>
        <v>0</v>
      </c>
      <c r="O16" s="95"/>
      <c r="P16" s="124">
        <f>'Activities year 2'!$F$41</f>
        <v>0</v>
      </c>
      <c r="Q16" s="125">
        <f t="shared" si="5"/>
        <v>0</v>
      </c>
      <c r="R16" s="95"/>
      <c r="S16" s="124">
        <f>'Activities Year 3'!$F$41</f>
        <v>0</v>
      </c>
      <c r="T16" s="125">
        <f t="shared" si="6"/>
        <v>0</v>
      </c>
      <c r="U16" s="95"/>
      <c r="V16" s="124">
        <f>'Activities year 4'!$F$41</f>
        <v>0</v>
      </c>
      <c r="W16" s="125">
        <f>ROUND(V16*$F16,0)</f>
        <v>0</v>
      </c>
      <c r="X16" s="95"/>
      <c r="Y16" s="40"/>
      <c r="Z16" s="40"/>
      <c r="AA16" s="40"/>
      <c r="AB16" s="40"/>
      <c r="AC16" s="40"/>
      <c r="AD16" s="40"/>
      <c r="AE16" s="40"/>
      <c r="AF16" s="40"/>
      <c r="AG16" s="40"/>
      <c r="AH16" s="40"/>
      <c r="AI16" s="95"/>
      <c r="AJ16" s="95"/>
    </row>
    <row r="17" spans="1:36" ht="12.75" x14ac:dyDescent="0.2">
      <c r="A17" s="95"/>
      <c r="B17" s="95"/>
      <c r="C17" s="120" t="str">
        <f>'Activities inception (main)'!$G$7</f>
        <v>NAME 5</v>
      </c>
      <c r="D17" s="121" t="str">
        <f>'Activities inception (main)'!$G$6</f>
        <v>NAME 5</v>
      </c>
      <c r="E17" s="122"/>
      <c r="F17" s="123">
        <f>'Activities inception (main)'!$G$8</f>
        <v>0</v>
      </c>
      <c r="G17" s="124">
        <f t="shared" si="1"/>
        <v>0</v>
      </c>
      <c r="H17" s="125">
        <f t="shared" si="2"/>
        <v>0</v>
      </c>
      <c r="I17" s="95"/>
      <c r="J17" s="124">
        <f>'Activities inception (main)'!$G$41</f>
        <v>0</v>
      </c>
      <c r="K17" s="125">
        <f t="shared" si="3"/>
        <v>0</v>
      </c>
      <c r="L17" s="126"/>
      <c r="M17" s="124">
        <f>'Activities year 1'!$G$41</f>
        <v>0</v>
      </c>
      <c r="N17" s="125">
        <f t="shared" si="4"/>
        <v>0</v>
      </c>
      <c r="O17" s="95"/>
      <c r="P17" s="124">
        <f>'Activities year 2'!$G$41</f>
        <v>0</v>
      </c>
      <c r="Q17" s="125">
        <f t="shared" si="5"/>
        <v>0</v>
      </c>
      <c r="R17" s="95"/>
      <c r="S17" s="124">
        <f>'Activities Year 3'!$G$41</f>
        <v>0</v>
      </c>
      <c r="T17" s="125">
        <f t="shared" si="6"/>
        <v>0</v>
      </c>
      <c r="U17" s="95"/>
      <c r="V17" s="124">
        <f>'Activities year 4'!$G$41</f>
        <v>0</v>
      </c>
      <c r="W17" s="125">
        <f t="shared" si="7"/>
        <v>0</v>
      </c>
      <c r="X17" s="95"/>
      <c r="Y17" s="40"/>
      <c r="Z17" s="40"/>
      <c r="AA17" s="40"/>
      <c r="AB17" s="40"/>
      <c r="AC17" s="40"/>
      <c r="AD17" s="40"/>
      <c r="AE17" s="40"/>
      <c r="AF17" s="40"/>
      <c r="AG17" s="40"/>
      <c r="AH17" s="40"/>
      <c r="AI17" s="95"/>
      <c r="AJ17" s="95"/>
    </row>
    <row r="18" spans="1:36" ht="12.75" x14ac:dyDescent="0.2">
      <c r="A18" s="95"/>
      <c r="B18" s="95"/>
      <c r="C18" s="120" t="str">
        <f>'Activities inception (main)'!$H$7</f>
        <v>NAME 6</v>
      </c>
      <c r="D18" s="121" t="str">
        <f>'Activities inception (main)'!$H$6</f>
        <v>NAME 6</v>
      </c>
      <c r="E18" s="122"/>
      <c r="F18" s="123">
        <f>'Activities inception (main)'!$H$8</f>
        <v>0</v>
      </c>
      <c r="G18" s="124">
        <f t="shared" si="1"/>
        <v>0</v>
      </c>
      <c r="H18" s="125">
        <f t="shared" si="2"/>
        <v>0</v>
      </c>
      <c r="I18" s="95"/>
      <c r="J18" s="124">
        <f>'Activities inception (main)'!$H$41</f>
        <v>0</v>
      </c>
      <c r="K18" s="125">
        <f t="shared" si="3"/>
        <v>0</v>
      </c>
      <c r="L18" s="126"/>
      <c r="M18" s="124">
        <f>'Activities year 1'!$H$41</f>
        <v>0</v>
      </c>
      <c r="N18" s="125">
        <f t="shared" si="4"/>
        <v>0</v>
      </c>
      <c r="O18" s="95"/>
      <c r="P18" s="124">
        <f>'Activities year 2'!$H$41</f>
        <v>0</v>
      </c>
      <c r="Q18" s="125">
        <f>ROUND(P18*$F18,0)</f>
        <v>0</v>
      </c>
      <c r="R18" s="95"/>
      <c r="S18" s="124">
        <f>'Activities Year 3'!$H$41</f>
        <v>0</v>
      </c>
      <c r="T18" s="125">
        <f t="shared" si="6"/>
        <v>0</v>
      </c>
      <c r="U18" s="95"/>
      <c r="V18" s="124">
        <f>'Activities year 4'!$H$41</f>
        <v>0</v>
      </c>
      <c r="W18" s="125">
        <f t="shared" si="7"/>
        <v>0</v>
      </c>
      <c r="X18" s="95"/>
      <c r="Y18" s="40"/>
      <c r="Z18" s="40"/>
      <c r="AA18" s="40"/>
      <c r="AB18" s="40"/>
      <c r="AC18" s="40"/>
      <c r="AD18" s="40"/>
      <c r="AE18" s="40"/>
      <c r="AF18" s="40"/>
      <c r="AG18" s="40"/>
      <c r="AH18" s="40"/>
      <c r="AI18" s="95"/>
      <c r="AJ18" s="95"/>
    </row>
    <row r="19" spans="1:36" ht="12.75" x14ac:dyDescent="0.2">
      <c r="A19" s="95"/>
      <c r="B19" s="95"/>
      <c r="C19" s="120" t="str">
        <f>'Activities inception (main)'!$I$7</f>
        <v>NAME 7</v>
      </c>
      <c r="D19" s="121" t="str">
        <f>'Activities inception (main)'!$I$6</f>
        <v>NAME 7</v>
      </c>
      <c r="E19" s="122"/>
      <c r="F19" s="123">
        <f>'Activities inception (main)'!$I$8</f>
        <v>0</v>
      </c>
      <c r="G19" s="124">
        <f t="shared" si="1"/>
        <v>0</v>
      </c>
      <c r="H19" s="125">
        <f t="shared" si="2"/>
        <v>0</v>
      </c>
      <c r="I19" s="95"/>
      <c r="J19" s="124">
        <f>'Activities inception (main)'!$I$41</f>
        <v>0</v>
      </c>
      <c r="K19" s="125">
        <f t="shared" si="3"/>
        <v>0</v>
      </c>
      <c r="L19" s="126"/>
      <c r="M19" s="124">
        <f>'Activities year 1'!$I$41</f>
        <v>0</v>
      </c>
      <c r="N19" s="125">
        <f t="shared" si="4"/>
        <v>0</v>
      </c>
      <c r="O19" s="95"/>
      <c r="P19" s="124">
        <f>'Activities year 2'!$I$41</f>
        <v>0</v>
      </c>
      <c r="Q19" s="125">
        <f t="shared" si="5"/>
        <v>0</v>
      </c>
      <c r="R19" s="95"/>
      <c r="S19" s="124">
        <f>'Activities Year 3'!$I$41</f>
        <v>0</v>
      </c>
      <c r="T19" s="125">
        <f t="shared" si="6"/>
        <v>0</v>
      </c>
      <c r="U19" s="95"/>
      <c r="V19" s="124">
        <f>'Activities year 4'!$I$41</f>
        <v>0</v>
      </c>
      <c r="W19" s="125">
        <f t="shared" si="7"/>
        <v>0</v>
      </c>
      <c r="X19" s="95"/>
      <c r="Y19" s="40"/>
      <c r="Z19" s="40"/>
      <c r="AA19" s="40"/>
      <c r="AB19" s="40"/>
      <c r="AC19" s="40"/>
      <c r="AD19" s="40"/>
      <c r="AE19" s="40"/>
      <c r="AF19" s="40"/>
      <c r="AG19" s="40"/>
      <c r="AH19" s="40"/>
      <c r="AI19" s="95"/>
      <c r="AJ19" s="95"/>
    </row>
    <row r="20" spans="1:36" ht="12.75" x14ac:dyDescent="0.2">
      <c r="A20" s="95"/>
      <c r="B20" s="95"/>
      <c r="C20" s="120" t="str">
        <f>'Activities inception (main)'!$J$7</f>
        <v>NAME 8</v>
      </c>
      <c r="D20" s="121" t="str">
        <f>'Activities inception (main)'!$J$6</f>
        <v>NAME 8</v>
      </c>
      <c r="E20" s="122"/>
      <c r="F20" s="123">
        <f>'Activities inception (main)'!$J$8</f>
        <v>0</v>
      </c>
      <c r="G20" s="124">
        <f t="shared" si="1"/>
        <v>0</v>
      </c>
      <c r="H20" s="125">
        <f t="shared" si="2"/>
        <v>0</v>
      </c>
      <c r="I20" s="95"/>
      <c r="J20" s="124">
        <f>'Activities inception (main)'!$J$41</f>
        <v>0</v>
      </c>
      <c r="K20" s="125">
        <f t="shared" si="3"/>
        <v>0</v>
      </c>
      <c r="L20" s="126"/>
      <c r="M20" s="124">
        <f>'Activities year 1'!$J$41</f>
        <v>0</v>
      </c>
      <c r="N20" s="125">
        <f t="shared" si="4"/>
        <v>0</v>
      </c>
      <c r="O20" s="95"/>
      <c r="P20" s="124">
        <f>'Activities year 2'!$J$41</f>
        <v>0</v>
      </c>
      <c r="Q20" s="125">
        <f t="shared" si="5"/>
        <v>0</v>
      </c>
      <c r="R20" s="95"/>
      <c r="S20" s="124">
        <f>'Activities Year 3'!$J$41</f>
        <v>0</v>
      </c>
      <c r="T20" s="125">
        <f t="shared" si="6"/>
        <v>0</v>
      </c>
      <c r="U20" s="95"/>
      <c r="V20" s="124">
        <f>'Activities year 4'!$J$41</f>
        <v>0</v>
      </c>
      <c r="W20" s="125">
        <f t="shared" si="7"/>
        <v>0</v>
      </c>
      <c r="X20" s="95"/>
      <c r="Y20" s="40"/>
      <c r="Z20" s="40"/>
      <c r="AA20" s="40"/>
      <c r="AB20" s="40"/>
      <c r="AC20" s="40"/>
      <c r="AD20" s="40"/>
      <c r="AE20" s="40"/>
      <c r="AF20" s="40"/>
      <c r="AG20" s="40"/>
      <c r="AH20" s="40"/>
      <c r="AI20" s="95"/>
      <c r="AJ20" s="95"/>
    </row>
    <row r="21" spans="1:36" ht="12.75" x14ac:dyDescent="0.2">
      <c r="A21" s="95"/>
      <c r="B21" s="95"/>
      <c r="C21" s="120" t="str">
        <f>'Activities inception (main)'!$K$7</f>
        <v>NAME 9</v>
      </c>
      <c r="D21" s="121" t="str">
        <f>'Activities inception (main)'!$K$6</f>
        <v>NAME 9</v>
      </c>
      <c r="E21" s="122"/>
      <c r="F21" s="123">
        <f>'Activities inception (main)'!$K$8</f>
        <v>0</v>
      </c>
      <c r="G21" s="124">
        <f t="shared" si="1"/>
        <v>0</v>
      </c>
      <c r="H21" s="125">
        <f t="shared" si="2"/>
        <v>0</v>
      </c>
      <c r="I21" s="95"/>
      <c r="J21" s="124">
        <f>'Activities inception (main)'!$K$41</f>
        <v>0</v>
      </c>
      <c r="K21" s="125">
        <f t="shared" si="3"/>
        <v>0</v>
      </c>
      <c r="L21" s="126"/>
      <c r="M21" s="124">
        <f>'Activities year 1'!$K$41</f>
        <v>0</v>
      </c>
      <c r="N21" s="125">
        <f t="shared" si="4"/>
        <v>0</v>
      </c>
      <c r="O21" s="95"/>
      <c r="P21" s="124">
        <f>'Activities year 2'!$K$41</f>
        <v>0</v>
      </c>
      <c r="Q21" s="125">
        <f t="shared" si="5"/>
        <v>0</v>
      </c>
      <c r="R21" s="95"/>
      <c r="S21" s="124">
        <f>'Activities Year 3'!$K$41</f>
        <v>0</v>
      </c>
      <c r="T21" s="125">
        <f t="shared" si="6"/>
        <v>0</v>
      </c>
      <c r="U21" s="95"/>
      <c r="V21" s="124">
        <f>'Activities year 4'!$K$41</f>
        <v>0</v>
      </c>
      <c r="W21" s="125">
        <f t="shared" si="7"/>
        <v>0</v>
      </c>
      <c r="X21" s="95"/>
      <c r="Y21" s="40"/>
      <c r="Z21" s="40"/>
      <c r="AA21" s="40"/>
      <c r="AB21" s="40"/>
      <c r="AC21" s="40"/>
      <c r="AD21" s="40"/>
      <c r="AE21" s="40"/>
      <c r="AF21" s="40"/>
      <c r="AG21" s="40"/>
      <c r="AH21" s="40"/>
      <c r="AI21" s="95"/>
      <c r="AJ21" s="95"/>
    </row>
    <row r="22" spans="1:36" ht="12.75" x14ac:dyDescent="0.2">
      <c r="A22" s="95"/>
      <c r="B22" s="95"/>
      <c r="C22" s="120" t="str">
        <f>'Activities inception (main)'!$L$7</f>
        <v>NAME 10</v>
      </c>
      <c r="D22" s="121" t="str">
        <f>'Activities inception (main)'!$L$6</f>
        <v>NAME 10</v>
      </c>
      <c r="E22" s="122"/>
      <c r="F22" s="123">
        <f>'Activities inception (main)'!$L$8</f>
        <v>0</v>
      </c>
      <c r="G22" s="124">
        <f t="shared" si="1"/>
        <v>0</v>
      </c>
      <c r="H22" s="125">
        <f t="shared" si="2"/>
        <v>0</v>
      </c>
      <c r="I22" s="95"/>
      <c r="J22" s="124">
        <f>'Activities inception (main)'!$L$41</f>
        <v>0</v>
      </c>
      <c r="K22" s="125">
        <f t="shared" si="3"/>
        <v>0</v>
      </c>
      <c r="L22" s="126"/>
      <c r="M22" s="124">
        <f>'Activities year 1'!$L$41</f>
        <v>0</v>
      </c>
      <c r="N22" s="125">
        <f t="shared" si="4"/>
        <v>0</v>
      </c>
      <c r="O22" s="95"/>
      <c r="P22" s="124">
        <f>'Activities year 2'!$L$41</f>
        <v>0</v>
      </c>
      <c r="Q22" s="125">
        <f t="shared" si="5"/>
        <v>0</v>
      </c>
      <c r="R22" s="95"/>
      <c r="S22" s="124">
        <f>'Activities Year 3'!$L$41</f>
        <v>0</v>
      </c>
      <c r="T22" s="125">
        <f t="shared" si="6"/>
        <v>0</v>
      </c>
      <c r="U22" s="95"/>
      <c r="V22" s="124">
        <f>'Activities year 4'!$L$41</f>
        <v>0</v>
      </c>
      <c r="W22" s="125">
        <f t="shared" si="7"/>
        <v>0</v>
      </c>
      <c r="X22" s="95"/>
      <c r="Y22" s="40"/>
      <c r="Z22" s="40"/>
      <c r="AA22" s="40"/>
      <c r="AB22" s="40"/>
      <c r="AC22" s="40"/>
      <c r="AD22" s="40"/>
      <c r="AE22" s="40"/>
      <c r="AF22" s="40"/>
      <c r="AG22" s="40"/>
      <c r="AH22" s="40"/>
      <c r="AI22" s="95"/>
      <c r="AJ22" s="95"/>
    </row>
    <row r="23" spans="1:36" ht="12.75" x14ac:dyDescent="0.2">
      <c r="A23" s="95"/>
      <c r="B23" s="95"/>
      <c r="C23" s="120" t="str">
        <f>'Activities inception (main)'!$M$7</f>
        <v>NAME 11</v>
      </c>
      <c r="D23" s="121" t="str">
        <f>'Activities inception (main)'!$M$6</f>
        <v>NAME 11</v>
      </c>
      <c r="E23" s="122"/>
      <c r="F23" s="123">
        <f>'Activities inception (main)'!$M$8</f>
        <v>0</v>
      </c>
      <c r="G23" s="124">
        <f t="shared" ref="G23:G25" si="8">J23+M23+P23+S23+V23</f>
        <v>0</v>
      </c>
      <c r="H23" s="125">
        <f t="shared" ref="H23:H26" si="9">K23+N23+Q23+T23+W23</f>
        <v>0</v>
      </c>
      <c r="I23" s="95"/>
      <c r="J23" s="124">
        <f>'Activities inception (main)'!$M$41</f>
        <v>0</v>
      </c>
      <c r="K23" s="125">
        <f t="shared" ref="K23:K37" si="10">ROUND(J23*$F23,0)</f>
        <v>0</v>
      </c>
      <c r="L23" s="126"/>
      <c r="M23" s="124">
        <f>'Activities year 1'!$M$41</f>
        <v>0</v>
      </c>
      <c r="N23" s="125">
        <f t="shared" ref="N23:N37" si="11">ROUND(M23*$F23,0)</f>
        <v>0</v>
      </c>
      <c r="O23" s="95"/>
      <c r="P23" s="124">
        <f>'Activities year 2'!$M$41</f>
        <v>0</v>
      </c>
      <c r="Q23" s="125">
        <f t="shared" ref="Q23:Q37" si="12">ROUND(P23*$F23,0)</f>
        <v>0</v>
      </c>
      <c r="R23" s="95"/>
      <c r="S23" s="124">
        <f>'Activities Year 3'!$M$41</f>
        <v>0</v>
      </c>
      <c r="T23" s="125">
        <f t="shared" ref="T23:T37" si="13">ROUND(S23*$F23,0)</f>
        <v>0</v>
      </c>
      <c r="U23" s="95"/>
      <c r="V23" s="124">
        <f>'Activities year 4'!$M$41</f>
        <v>0</v>
      </c>
      <c r="W23" s="125">
        <f t="shared" ref="W23:W37" si="14">ROUND(V23*$F23,0)</f>
        <v>0</v>
      </c>
      <c r="X23" s="95"/>
      <c r="Y23" s="41"/>
      <c r="Z23" s="41"/>
      <c r="AA23" s="41"/>
      <c r="AB23" s="41"/>
      <c r="AC23" s="41"/>
      <c r="AD23" s="41"/>
      <c r="AE23" s="41"/>
      <c r="AF23" s="41"/>
      <c r="AG23" s="41"/>
      <c r="AH23" s="41"/>
      <c r="AI23" s="98"/>
      <c r="AJ23" s="95"/>
    </row>
    <row r="24" spans="1:36" ht="12.75" x14ac:dyDescent="0.2">
      <c r="A24" s="95"/>
      <c r="B24" s="95"/>
      <c r="C24" s="120" t="str">
        <f>'Activities inception (main)'!$N$7</f>
        <v>NAME 12</v>
      </c>
      <c r="D24" s="121" t="str">
        <f>'Activities inception (main)'!$N$6</f>
        <v>NAME 12</v>
      </c>
      <c r="E24" s="122"/>
      <c r="F24" s="123">
        <f>'Activities inception (main)'!$N$8</f>
        <v>0</v>
      </c>
      <c r="G24" s="124">
        <f t="shared" si="8"/>
        <v>0</v>
      </c>
      <c r="H24" s="125">
        <f t="shared" si="9"/>
        <v>0</v>
      </c>
      <c r="I24" s="95"/>
      <c r="J24" s="124">
        <f>'Activities inception (main)'!$N$41</f>
        <v>0</v>
      </c>
      <c r="K24" s="125">
        <f t="shared" si="10"/>
        <v>0</v>
      </c>
      <c r="L24" s="126"/>
      <c r="M24" s="124">
        <f>'Activities year 1'!$N$41</f>
        <v>0</v>
      </c>
      <c r="N24" s="125">
        <f t="shared" si="11"/>
        <v>0</v>
      </c>
      <c r="O24" s="95"/>
      <c r="P24" s="124">
        <f>'Activities year 2'!$N$41</f>
        <v>0</v>
      </c>
      <c r="Q24" s="125">
        <f t="shared" si="12"/>
        <v>0</v>
      </c>
      <c r="R24" s="95"/>
      <c r="S24" s="124">
        <f>'Activities Year 3'!$N$41</f>
        <v>0</v>
      </c>
      <c r="T24" s="125">
        <f t="shared" si="13"/>
        <v>0</v>
      </c>
      <c r="U24" s="95"/>
      <c r="V24" s="124">
        <f>'Activities year 4'!$N$41</f>
        <v>0</v>
      </c>
      <c r="W24" s="125">
        <f t="shared" si="14"/>
        <v>0</v>
      </c>
      <c r="X24" s="95"/>
      <c r="Y24" s="41"/>
      <c r="Z24" s="41"/>
      <c r="AA24" s="41"/>
      <c r="AB24" s="41"/>
      <c r="AC24" s="41"/>
      <c r="AD24" s="41"/>
      <c r="AE24" s="41"/>
      <c r="AF24" s="41"/>
      <c r="AG24" s="41"/>
      <c r="AH24" s="41"/>
      <c r="AI24" s="98"/>
      <c r="AJ24" s="95"/>
    </row>
    <row r="25" spans="1:36" ht="12.75" x14ac:dyDescent="0.2">
      <c r="A25" s="95"/>
      <c r="B25" s="95"/>
      <c r="C25" s="120" t="str">
        <f>'Activities inception (main)'!$O$7</f>
        <v>NAME 13</v>
      </c>
      <c r="D25" s="121" t="str">
        <f>'Activities inception (main)'!$O$6</f>
        <v>NAME 13</v>
      </c>
      <c r="E25" s="122"/>
      <c r="F25" s="123">
        <f>'Activities inception (main)'!$O$8</f>
        <v>0</v>
      </c>
      <c r="G25" s="124">
        <f t="shared" si="8"/>
        <v>0</v>
      </c>
      <c r="H25" s="125">
        <f t="shared" si="9"/>
        <v>0</v>
      </c>
      <c r="I25" s="95"/>
      <c r="J25" s="124">
        <f>'Activities inception (main)'!$O$41</f>
        <v>0</v>
      </c>
      <c r="K25" s="125">
        <f t="shared" si="10"/>
        <v>0</v>
      </c>
      <c r="L25" s="126"/>
      <c r="M25" s="124">
        <f>'Activities year 1'!$O$41</f>
        <v>0</v>
      </c>
      <c r="N25" s="125">
        <f t="shared" si="11"/>
        <v>0</v>
      </c>
      <c r="O25" s="95"/>
      <c r="P25" s="124">
        <f>'Activities year 2'!$O$41</f>
        <v>0</v>
      </c>
      <c r="Q25" s="125">
        <f t="shared" si="12"/>
        <v>0</v>
      </c>
      <c r="R25" s="95"/>
      <c r="S25" s="124">
        <f>'Activities Year 3'!$O$41</f>
        <v>0</v>
      </c>
      <c r="T25" s="125">
        <f t="shared" si="13"/>
        <v>0</v>
      </c>
      <c r="U25" s="95"/>
      <c r="V25" s="124">
        <f>'Activities year 4'!$O$41</f>
        <v>0</v>
      </c>
      <c r="W25" s="125">
        <f t="shared" si="14"/>
        <v>0</v>
      </c>
      <c r="X25" s="95"/>
      <c r="Y25" s="41"/>
      <c r="Z25" s="41"/>
      <c r="AA25" s="41"/>
      <c r="AB25" s="41"/>
      <c r="AC25" s="41"/>
      <c r="AD25" s="41"/>
      <c r="AE25" s="41"/>
      <c r="AF25" s="41"/>
      <c r="AG25" s="41"/>
      <c r="AH25" s="41"/>
      <c r="AI25" s="95"/>
      <c r="AJ25" s="95"/>
    </row>
    <row r="26" spans="1:36" ht="12.75" x14ac:dyDescent="0.2">
      <c r="A26" s="95"/>
      <c r="B26" s="95"/>
      <c r="C26" s="120" t="str">
        <f>'Activities inception (main)'!$P$7</f>
        <v>NAME 14</v>
      </c>
      <c r="D26" s="121" t="str">
        <f>'Activities inception (main)'!$P$6</f>
        <v>NAME 14</v>
      </c>
      <c r="E26" s="122"/>
      <c r="F26" s="123">
        <f>'Activities inception (main)'!$P$8</f>
        <v>0</v>
      </c>
      <c r="G26" s="124">
        <f>J26+M26+P26+S26+V26</f>
        <v>0</v>
      </c>
      <c r="H26" s="125">
        <f t="shared" si="9"/>
        <v>0</v>
      </c>
      <c r="I26" s="95"/>
      <c r="J26" s="124">
        <f>'Activities inception (main)'!$P$41</f>
        <v>0</v>
      </c>
      <c r="K26" s="125">
        <f t="shared" si="10"/>
        <v>0</v>
      </c>
      <c r="L26" s="126"/>
      <c r="M26" s="124">
        <f>'Activities year 1'!$P$41</f>
        <v>0</v>
      </c>
      <c r="N26" s="125">
        <f t="shared" si="11"/>
        <v>0</v>
      </c>
      <c r="O26" s="95"/>
      <c r="P26" s="124">
        <f>'Activities year 2'!$P$41</f>
        <v>0</v>
      </c>
      <c r="Q26" s="125">
        <f t="shared" si="12"/>
        <v>0</v>
      </c>
      <c r="R26" s="95"/>
      <c r="S26" s="124">
        <f>'Activities Year 3'!$P$41</f>
        <v>0</v>
      </c>
      <c r="T26" s="125">
        <f t="shared" si="13"/>
        <v>0</v>
      </c>
      <c r="U26" s="95"/>
      <c r="V26" s="124">
        <f>'Activities year 4'!$P$41</f>
        <v>0</v>
      </c>
      <c r="W26" s="125">
        <f t="shared" si="14"/>
        <v>0</v>
      </c>
      <c r="X26" s="95"/>
      <c r="Y26" s="41"/>
      <c r="Z26" s="41"/>
      <c r="AA26" s="41"/>
      <c r="AB26" s="41"/>
      <c r="AC26" s="41"/>
      <c r="AD26" s="41"/>
      <c r="AE26" s="41"/>
      <c r="AF26" s="41"/>
      <c r="AG26" s="41"/>
      <c r="AH26" s="41"/>
      <c r="AI26" s="95"/>
      <c r="AJ26" s="95"/>
    </row>
    <row r="27" spans="1:36" ht="12.75" x14ac:dyDescent="0.2">
      <c r="A27" s="95"/>
      <c r="B27" s="95"/>
      <c r="C27" s="120" t="str">
        <f>'Activities inception (main)'!$Q$7</f>
        <v>NAME 15</v>
      </c>
      <c r="D27" s="121" t="str">
        <f>'Activities inception (main)'!$Q$6</f>
        <v>NAME 15</v>
      </c>
      <c r="E27" s="122"/>
      <c r="F27" s="123">
        <f>'Activities inception (main)'!$Q$8</f>
        <v>0</v>
      </c>
      <c r="G27" s="124">
        <f t="shared" ref="G27:G37" si="15">J27+M27+P27+S27+V27</f>
        <v>0</v>
      </c>
      <c r="H27" s="125">
        <f t="shared" ref="H27:H37" si="16">K27+N27+Q27+T27+W27</f>
        <v>0</v>
      </c>
      <c r="I27" s="95"/>
      <c r="J27" s="124">
        <f>'Activities inception (main)'!$Q$41</f>
        <v>0</v>
      </c>
      <c r="K27" s="125">
        <f t="shared" si="10"/>
        <v>0</v>
      </c>
      <c r="L27" s="126"/>
      <c r="M27" s="124">
        <f>'Activities year 1'!$Q$41</f>
        <v>0</v>
      </c>
      <c r="N27" s="125">
        <f t="shared" si="11"/>
        <v>0</v>
      </c>
      <c r="O27" s="95"/>
      <c r="P27" s="124">
        <f>'Activities year 2'!$Q$41</f>
        <v>0</v>
      </c>
      <c r="Q27" s="125">
        <f t="shared" si="12"/>
        <v>0</v>
      </c>
      <c r="R27" s="95"/>
      <c r="S27" s="124">
        <f>'Activities Year 3'!$Q$41</f>
        <v>0</v>
      </c>
      <c r="T27" s="125">
        <f t="shared" si="13"/>
        <v>0</v>
      </c>
      <c r="U27" s="95"/>
      <c r="V27" s="124">
        <f>'Activities year 4'!$Q$41</f>
        <v>0</v>
      </c>
      <c r="W27" s="125">
        <f t="shared" si="14"/>
        <v>0</v>
      </c>
      <c r="X27" s="95"/>
      <c r="Y27" s="41"/>
      <c r="Z27" s="41"/>
      <c r="AA27" s="41"/>
      <c r="AB27" s="41"/>
      <c r="AC27" s="41"/>
      <c r="AD27" s="41"/>
      <c r="AE27" s="41"/>
      <c r="AF27" s="41"/>
      <c r="AG27" s="41"/>
      <c r="AH27" s="41"/>
      <c r="AI27" s="95"/>
      <c r="AJ27" s="95"/>
    </row>
    <row r="28" spans="1:36" ht="12.75" x14ac:dyDescent="0.2">
      <c r="A28" s="95"/>
      <c r="B28" s="95"/>
      <c r="C28" s="120" t="str">
        <f>'Activities inception (main)'!$R$7</f>
        <v>NAME 16</v>
      </c>
      <c r="D28" s="121" t="str">
        <f>'Activities inception (main)'!$R$6</f>
        <v>NAME 16</v>
      </c>
      <c r="E28" s="122"/>
      <c r="F28" s="123">
        <f>'Activities inception (main)'!$R$8</f>
        <v>0</v>
      </c>
      <c r="G28" s="124">
        <f t="shared" si="15"/>
        <v>0</v>
      </c>
      <c r="H28" s="125">
        <f t="shared" si="16"/>
        <v>0</v>
      </c>
      <c r="I28" s="95"/>
      <c r="J28" s="124">
        <f>'Activities inception (main)'!$R$41</f>
        <v>0</v>
      </c>
      <c r="K28" s="125">
        <f t="shared" si="10"/>
        <v>0</v>
      </c>
      <c r="L28" s="126"/>
      <c r="M28" s="124">
        <f>'Activities year 1'!$R$41</f>
        <v>0</v>
      </c>
      <c r="N28" s="125">
        <f t="shared" si="11"/>
        <v>0</v>
      </c>
      <c r="O28" s="95"/>
      <c r="P28" s="124">
        <f>'Activities year 2'!$R$41</f>
        <v>0</v>
      </c>
      <c r="Q28" s="125">
        <f t="shared" si="12"/>
        <v>0</v>
      </c>
      <c r="R28" s="95"/>
      <c r="S28" s="124">
        <f>'Activities Year 3'!$R$41</f>
        <v>0</v>
      </c>
      <c r="T28" s="125">
        <f t="shared" si="13"/>
        <v>0</v>
      </c>
      <c r="U28" s="95"/>
      <c r="V28" s="124">
        <f>'Activities year 4'!$R$41</f>
        <v>0</v>
      </c>
      <c r="W28" s="125">
        <f t="shared" si="14"/>
        <v>0</v>
      </c>
      <c r="X28" s="95"/>
      <c r="Y28" s="41"/>
      <c r="Z28" s="41"/>
      <c r="AA28" s="41"/>
      <c r="AB28" s="41"/>
      <c r="AC28" s="41"/>
      <c r="AD28" s="41"/>
      <c r="AE28" s="41"/>
      <c r="AF28" s="41"/>
      <c r="AG28" s="41"/>
      <c r="AH28" s="41"/>
      <c r="AI28" s="95"/>
      <c r="AJ28" s="95"/>
    </row>
    <row r="29" spans="1:36" ht="12.75" x14ac:dyDescent="0.2">
      <c r="A29" s="95"/>
      <c r="B29" s="95"/>
      <c r="C29" s="120" t="str">
        <f>'Activities inception (main)'!$S$7</f>
        <v>NAME 17</v>
      </c>
      <c r="D29" s="121" t="str">
        <f>'Activities inception (main)'!$S$6</f>
        <v>NAME 17</v>
      </c>
      <c r="E29" s="122"/>
      <c r="F29" s="123">
        <f>'Activities inception (main)'!$S$8</f>
        <v>0</v>
      </c>
      <c r="G29" s="124">
        <f t="shared" si="15"/>
        <v>0</v>
      </c>
      <c r="H29" s="125">
        <f t="shared" si="16"/>
        <v>0</v>
      </c>
      <c r="I29" s="95"/>
      <c r="J29" s="124">
        <f>'Activities inception (main)'!$S$41</f>
        <v>0</v>
      </c>
      <c r="K29" s="125">
        <f t="shared" si="10"/>
        <v>0</v>
      </c>
      <c r="L29" s="126"/>
      <c r="M29" s="124">
        <f>'Activities year 1'!$S$41</f>
        <v>0</v>
      </c>
      <c r="N29" s="125">
        <f t="shared" si="11"/>
        <v>0</v>
      </c>
      <c r="O29" s="95"/>
      <c r="P29" s="124">
        <f>'Activities year 2'!$S$41</f>
        <v>0</v>
      </c>
      <c r="Q29" s="125">
        <f t="shared" si="12"/>
        <v>0</v>
      </c>
      <c r="R29" s="95"/>
      <c r="S29" s="124">
        <f>'Activities Year 3'!$S$41</f>
        <v>0</v>
      </c>
      <c r="T29" s="125">
        <f t="shared" si="13"/>
        <v>0</v>
      </c>
      <c r="U29" s="95"/>
      <c r="V29" s="124">
        <f>'Activities year 4'!$S$41</f>
        <v>0</v>
      </c>
      <c r="W29" s="125">
        <f>ROUND(V29*$F29,0)</f>
        <v>0</v>
      </c>
      <c r="X29" s="95"/>
      <c r="Y29" s="41"/>
      <c r="Z29" s="41"/>
      <c r="AA29" s="41"/>
      <c r="AB29" s="41"/>
      <c r="AC29" s="41"/>
      <c r="AD29" s="41"/>
      <c r="AE29" s="41"/>
      <c r="AF29" s="41"/>
      <c r="AG29" s="41"/>
      <c r="AH29" s="41"/>
      <c r="AI29" s="95"/>
      <c r="AJ29" s="95"/>
    </row>
    <row r="30" spans="1:36" ht="12.75" x14ac:dyDescent="0.2">
      <c r="A30" s="95"/>
      <c r="B30" s="95"/>
      <c r="C30" s="120" t="str">
        <f>'Activities inception (main)'!$T$7</f>
        <v>NAME 18</v>
      </c>
      <c r="D30" s="121" t="str">
        <f>'Activities inception (main)'!$T$6</f>
        <v>NAME 18</v>
      </c>
      <c r="E30" s="122"/>
      <c r="F30" s="123">
        <f>'Activities inception (main)'!$T$8</f>
        <v>0</v>
      </c>
      <c r="G30" s="124">
        <f t="shared" si="15"/>
        <v>0</v>
      </c>
      <c r="H30" s="125">
        <f t="shared" si="16"/>
        <v>0</v>
      </c>
      <c r="I30" s="95"/>
      <c r="J30" s="124">
        <f>'Activities inception (main)'!$T$41</f>
        <v>0</v>
      </c>
      <c r="K30" s="125">
        <f t="shared" si="10"/>
        <v>0</v>
      </c>
      <c r="L30" s="126"/>
      <c r="M30" s="124">
        <f>'Activities year 1'!$T$41</f>
        <v>0</v>
      </c>
      <c r="N30" s="125">
        <f t="shared" si="11"/>
        <v>0</v>
      </c>
      <c r="O30" s="95"/>
      <c r="P30" s="124">
        <f>'Activities year 2'!$T$41</f>
        <v>0</v>
      </c>
      <c r="Q30" s="125">
        <f t="shared" si="12"/>
        <v>0</v>
      </c>
      <c r="R30" s="95"/>
      <c r="S30" s="124">
        <f>'Activities Year 3'!$T$41</f>
        <v>0</v>
      </c>
      <c r="T30" s="125">
        <f t="shared" si="13"/>
        <v>0</v>
      </c>
      <c r="U30" s="95"/>
      <c r="V30" s="124">
        <f>'Activities year 4'!$T$41</f>
        <v>0</v>
      </c>
      <c r="W30" s="125">
        <f t="shared" si="14"/>
        <v>0</v>
      </c>
      <c r="X30" s="95"/>
      <c r="Y30" s="41"/>
      <c r="Z30" s="41"/>
      <c r="AA30" s="41"/>
      <c r="AB30" s="41"/>
      <c r="AC30" s="41"/>
      <c r="AD30" s="41"/>
      <c r="AE30" s="41"/>
      <c r="AF30" s="41"/>
      <c r="AG30" s="41"/>
      <c r="AH30" s="41"/>
      <c r="AI30" s="95"/>
      <c r="AJ30" s="95"/>
    </row>
    <row r="31" spans="1:36" ht="12.75" x14ac:dyDescent="0.2">
      <c r="A31" s="95"/>
      <c r="B31" s="95"/>
      <c r="C31" s="120" t="str">
        <f>'Activities inception (main)'!$U$7</f>
        <v>NAME 19</v>
      </c>
      <c r="D31" s="121" t="str">
        <f>'Activities inception (main)'!$U$6</f>
        <v>NAME 19</v>
      </c>
      <c r="E31" s="122"/>
      <c r="F31" s="123">
        <f>'Activities inception (main)'!$U$8</f>
        <v>0</v>
      </c>
      <c r="G31" s="124">
        <f t="shared" si="15"/>
        <v>0</v>
      </c>
      <c r="H31" s="125">
        <f t="shared" si="16"/>
        <v>0</v>
      </c>
      <c r="I31" s="95"/>
      <c r="J31" s="124">
        <f>'Activities inception (main)'!$U$41</f>
        <v>0</v>
      </c>
      <c r="K31" s="125">
        <f t="shared" si="10"/>
        <v>0</v>
      </c>
      <c r="L31" s="126"/>
      <c r="M31" s="124">
        <f>'Activities year 1'!$U$41</f>
        <v>0</v>
      </c>
      <c r="N31" s="125">
        <f t="shared" si="11"/>
        <v>0</v>
      </c>
      <c r="O31" s="95"/>
      <c r="P31" s="124">
        <f>'Activities year 2'!$U$41</f>
        <v>0</v>
      </c>
      <c r="Q31" s="125">
        <f t="shared" si="12"/>
        <v>0</v>
      </c>
      <c r="R31" s="95"/>
      <c r="S31" s="124">
        <f>'Activities Year 3'!$U$41</f>
        <v>0</v>
      </c>
      <c r="T31" s="125">
        <f t="shared" si="13"/>
        <v>0</v>
      </c>
      <c r="U31" s="95"/>
      <c r="V31" s="124">
        <f>'Activities year 4'!$U$41</f>
        <v>0</v>
      </c>
      <c r="W31" s="125">
        <f t="shared" si="14"/>
        <v>0</v>
      </c>
      <c r="X31" s="95"/>
      <c r="Y31" s="41"/>
      <c r="Z31" s="41"/>
      <c r="AA31" s="41"/>
      <c r="AB31" s="41"/>
      <c r="AC31" s="41"/>
      <c r="AD31" s="41"/>
      <c r="AE31" s="41"/>
      <c r="AF31" s="41"/>
      <c r="AG31" s="41"/>
      <c r="AH31" s="41"/>
      <c r="AI31" s="95"/>
      <c r="AJ31" s="95"/>
    </row>
    <row r="32" spans="1:36" ht="12.75" x14ac:dyDescent="0.2">
      <c r="A32" s="95"/>
      <c r="B32" s="95"/>
      <c r="C32" s="120" t="str">
        <f>'Activities inception (main)'!$V$7</f>
        <v>NAME 20</v>
      </c>
      <c r="D32" s="121" t="str">
        <f>'Activities inception (main)'!$V$6</f>
        <v>NAME 20</v>
      </c>
      <c r="E32" s="122"/>
      <c r="F32" s="123">
        <f>'Activities inception (main)'!$V$8</f>
        <v>0</v>
      </c>
      <c r="G32" s="124">
        <f t="shared" si="15"/>
        <v>0</v>
      </c>
      <c r="H32" s="125">
        <f t="shared" si="16"/>
        <v>0</v>
      </c>
      <c r="I32" s="95"/>
      <c r="J32" s="124">
        <f>'Activities inception (main)'!$V$41</f>
        <v>0</v>
      </c>
      <c r="K32" s="125">
        <f t="shared" si="10"/>
        <v>0</v>
      </c>
      <c r="L32" s="126"/>
      <c r="M32" s="124">
        <f>'Activities year 1'!$V$41</f>
        <v>0</v>
      </c>
      <c r="N32" s="125">
        <f t="shared" si="11"/>
        <v>0</v>
      </c>
      <c r="O32" s="95"/>
      <c r="P32" s="124">
        <f>'Activities year 2'!$V$41</f>
        <v>0</v>
      </c>
      <c r="Q32" s="125">
        <f t="shared" si="12"/>
        <v>0</v>
      </c>
      <c r="R32" s="95"/>
      <c r="S32" s="124">
        <f>'Activities Year 3'!$V$41</f>
        <v>0</v>
      </c>
      <c r="T32" s="125">
        <f t="shared" si="13"/>
        <v>0</v>
      </c>
      <c r="U32" s="95"/>
      <c r="V32" s="124">
        <f>'Activities year 4'!$V$41</f>
        <v>0</v>
      </c>
      <c r="W32" s="125">
        <f t="shared" si="14"/>
        <v>0</v>
      </c>
      <c r="X32" s="95"/>
      <c r="Y32" s="41"/>
      <c r="Z32" s="41"/>
      <c r="AA32" s="41"/>
      <c r="AB32" s="41"/>
      <c r="AC32" s="41"/>
      <c r="AD32" s="41"/>
      <c r="AE32" s="41"/>
      <c r="AF32" s="41"/>
      <c r="AG32" s="41"/>
      <c r="AH32" s="41"/>
      <c r="AI32" s="95"/>
      <c r="AJ32" s="95"/>
    </row>
    <row r="33" spans="1:36" ht="12.75" x14ac:dyDescent="0.2">
      <c r="A33" s="95"/>
      <c r="B33" s="95"/>
      <c r="C33" s="120" t="str">
        <f>'Activities inception (main)'!$W$7</f>
        <v>NAME 21</v>
      </c>
      <c r="D33" s="121" t="str">
        <f>'Activities inception (main)'!$W$6</f>
        <v>NAME 21</v>
      </c>
      <c r="E33" s="122"/>
      <c r="F33" s="123">
        <f>'Activities inception (main)'!$W$8</f>
        <v>0</v>
      </c>
      <c r="G33" s="124">
        <f t="shared" si="15"/>
        <v>0</v>
      </c>
      <c r="H33" s="125">
        <f t="shared" si="16"/>
        <v>0</v>
      </c>
      <c r="I33" s="95"/>
      <c r="J33" s="124">
        <f>'Activities inception (main)'!$W$41</f>
        <v>0</v>
      </c>
      <c r="K33" s="125">
        <f t="shared" si="10"/>
        <v>0</v>
      </c>
      <c r="L33" s="126"/>
      <c r="M33" s="124">
        <f>'Activities year 1'!$W$41</f>
        <v>0</v>
      </c>
      <c r="N33" s="125">
        <f t="shared" si="11"/>
        <v>0</v>
      </c>
      <c r="O33" s="95"/>
      <c r="P33" s="124">
        <f>'Activities year 2'!$W$41</f>
        <v>0</v>
      </c>
      <c r="Q33" s="125">
        <f t="shared" si="12"/>
        <v>0</v>
      </c>
      <c r="R33" s="95"/>
      <c r="S33" s="124">
        <f>'Activities Year 3'!$W$41</f>
        <v>0</v>
      </c>
      <c r="T33" s="125">
        <f t="shared" si="13"/>
        <v>0</v>
      </c>
      <c r="U33" s="95"/>
      <c r="V33" s="124">
        <f>'Activities year 4'!$W$41</f>
        <v>0</v>
      </c>
      <c r="W33" s="125">
        <f t="shared" si="14"/>
        <v>0</v>
      </c>
      <c r="X33" s="95"/>
      <c r="Y33" s="41"/>
      <c r="Z33" s="41"/>
      <c r="AA33" s="41"/>
      <c r="AB33" s="41"/>
      <c r="AC33" s="41"/>
      <c r="AD33" s="41"/>
      <c r="AE33" s="41"/>
      <c r="AF33" s="41"/>
      <c r="AG33" s="41"/>
      <c r="AH33" s="41"/>
      <c r="AI33" s="95"/>
      <c r="AJ33" s="95"/>
    </row>
    <row r="34" spans="1:36" ht="12.75" x14ac:dyDescent="0.2">
      <c r="A34" s="95"/>
      <c r="B34" s="95"/>
      <c r="C34" s="120" t="str">
        <f>'Activities inception (main)'!$X$7</f>
        <v>NAME 22</v>
      </c>
      <c r="D34" s="121" t="str">
        <f>'Activities inception (main)'!$X$6</f>
        <v>NAME 22</v>
      </c>
      <c r="E34" s="122"/>
      <c r="F34" s="123">
        <f>'Activities inception (main)'!$X$8</f>
        <v>0</v>
      </c>
      <c r="G34" s="124">
        <f>J34+M34+P34+S34+V34</f>
        <v>0</v>
      </c>
      <c r="H34" s="125">
        <f>K34+N34+Q34+T34+W34</f>
        <v>0</v>
      </c>
      <c r="I34" s="95"/>
      <c r="J34" s="124">
        <f>'Activities inception (main)'!$X$41</f>
        <v>0</v>
      </c>
      <c r="K34" s="125">
        <f t="shared" si="10"/>
        <v>0</v>
      </c>
      <c r="L34" s="126"/>
      <c r="M34" s="124">
        <f>'Activities year 1'!$X$41</f>
        <v>0</v>
      </c>
      <c r="N34" s="125">
        <f t="shared" si="11"/>
        <v>0</v>
      </c>
      <c r="O34" s="95"/>
      <c r="P34" s="124">
        <f>'Activities year 2'!$X$41</f>
        <v>0</v>
      </c>
      <c r="Q34" s="125">
        <f t="shared" si="12"/>
        <v>0</v>
      </c>
      <c r="R34" s="95"/>
      <c r="S34" s="124">
        <f>'Activities Year 3'!$X$41</f>
        <v>0</v>
      </c>
      <c r="T34" s="125">
        <f t="shared" si="13"/>
        <v>0</v>
      </c>
      <c r="U34" s="95"/>
      <c r="V34" s="124">
        <f>'Activities year 4'!$X$41</f>
        <v>0</v>
      </c>
      <c r="W34" s="125">
        <f t="shared" si="14"/>
        <v>0</v>
      </c>
      <c r="X34" s="95"/>
      <c r="Y34" s="41"/>
      <c r="Z34" s="41"/>
      <c r="AA34" s="41"/>
      <c r="AB34" s="41"/>
      <c r="AC34" s="41"/>
      <c r="AD34" s="41"/>
      <c r="AE34" s="41"/>
      <c r="AF34" s="41"/>
      <c r="AG34" s="41"/>
      <c r="AH34" s="41"/>
      <c r="AI34" s="95"/>
      <c r="AJ34" s="95"/>
    </row>
    <row r="35" spans="1:36" ht="12.75" x14ac:dyDescent="0.2">
      <c r="A35" s="95"/>
      <c r="B35" s="95"/>
      <c r="C35" s="120" t="str">
        <f>'Activities inception (main)'!$Y$7</f>
        <v>NAME 23</v>
      </c>
      <c r="D35" s="121" t="str">
        <f>'Activities inception (main)'!$Y$6</f>
        <v>NAME 23</v>
      </c>
      <c r="E35" s="122"/>
      <c r="F35" s="123">
        <f>'Activities inception (main)'!$Y$8</f>
        <v>0</v>
      </c>
      <c r="G35" s="124">
        <f t="shared" si="15"/>
        <v>0</v>
      </c>
      <c r="H35" s="125">
        <f t="shared" si="16"/>
        <v>0</v>
      </c>
      <c r="I35" s="95"/>
      <c r="J35" s="124">
        <f>'Activities inception (main)'!$Y$41</f>
        <v>0</v>
      </c>
      <c r="K35" s="125">
        <f t="shared" si="10"/>
        <v>0</v>
      </c>
      <c r="L35" s="126"/>
      <c r="M35" s="124">
        <f>'Activities year 1'!$Y$41</f>
        <v>0</v>
      </c>
      <c r="N35" s="125">
        <f t="shared" si="11"/>
        <v>0</v>
      </c>
      <c r="O35" s="95"/>
      <c r="P35" s="124">
        <f>'Activities year 2'!$Y$41</f>
        <v>0</v>
      </c>
      <c r="Q35" s="125">
        <f t="shared" si="12"/>
        <v>0</v>
      </c>
      <c r="R35" s="95"/>
      <c r="S35" s="124">
        <f>'Activities Year 3'!$Y$41</f>
        <v>0</v>
      </c>
      <c r="T35" s="125">
        <f t="shared" si="13"/>
        <v>0</v>
      </c>
      <c r="U35" s="95"/>
      <c r="V35" s="124">
        <f>'Activities year 4'!$Y$41</f>
        <v>0</v>
      </c>
      <c r="W35" s="125">
        <f t="shared" si="14"/>
        <v>0</v>
      </c>
      <c r="X35" s="95"/>
      <c r="Y35" s="41"/>
      <c r="Z35" s="41"/>
      <c r="AA35" s="41"/>
      <c r="AB35" s="41"/>
      <c r="AC35" s="41"/>
      <c r="AD35" s="41"/>
      <c r="AE35" s="41"/>
      <c r="AF35" s="41"/>
      <c r="AG35" s="41"/>
      <c r="AH35" s="41"/>
      <c r="AI35" s="95"/>
      <c r="AJ35" s="95"/>
    </row>
    <row r="36" spans="1:36" ht="12.75" x14ac:dyDescent="0.2">
      <c r="A36" s="95"/>
      <c r="B36" s="95"/>
      <c r="C36" s="120" t="str">
        <f>'Activities inception (main)'!$Z$7</f>
        <v>NAME 24</v>
      </c>
      <c r="D36" s="121" t="str">
        <f>'Activities inception (main)'!$Z$6</f>
        <v>NAME 24</v>
      </c>
      <c r="E36" s="122"/>
      <c r="F36" s="123">
        <f>'Activities inception (main)'!$Z$8</f>
        <v>0</v>
      </c>
      <c r="G36" s="124">
        <f t="shared" si="15"/>
        <v>0</v>
      </c>
      <c r="H36" s="125">
        <f t="shared" si="16"/>
        <v>0</v>
      </c>
      <c r="I36" s="95"/>
      <c r="J36" s="124">
        <f>'Activities inception (main)'!$Z$41</f>
        <v>0</v>
      </c>
      <c r="K36" s="125">
        <f t="shared" si="10"/>
        <v>0</v>
      </c>
      <c r="L36" s="126"/>
      <c r="M36" s="124">
        <f>'Activities year 1'!$Z$41</f>
        <v>0</v>
      </c>
      <c r="N36" s="125">
        <f t="shared" si="11"/>
        <v>0</v>
      </c>
      <c r="O36" s="95"/>
      <c r="P36" s="124">
        <f>'Activities year 2'!$Z$41</f>
        <v>0</v>
      </c>
      <c r="Q36" s="125">
        <f t="shared" si="12"/>
        <v>0</v>
      </c>
      <c r="R36" s="95"/>
      <c r="S36" s="124">
        <f>'Activities Year 3'!$Z$41</f>
        <v>0</v>
      </c>
      <c r="T36" s="125">
        <f t="shared" si="13"/>
        <v>0</v>
      </c>
      <c r="U36" s="95"/>
      <c r="V36" s="124">
        <f>'Activities year 4'!$Z$41</f>
        <v>0</v>
      </c>
      <c r="W36" s="125">
        <f t="shared" si="14"/>
        <v>0</v>
      </c>
      <c r="X36" s="95"/>
      <c r="Y36" s="41"/>
      <c r="Z36" s="41"/>
      <c r="AA36" s="41"/>
      <c r="AB36" s="41"/>
      <c r="AC36" s="41"/>
      <c r="AD36" s="41"/>
      <c r="AE36" s="41"/>
      <c r="AF36" s="41"/>
      <c r="AG36" s="41"/>
      <c r="AH36" s="41"/>
      <c r="AI36" s="95"/>
      <c r="AJ36" s="95"/>
    </row>
    <row r="37" spans="1:36" ht="12.75" x14ac:dyDescent="0.2">
      <c r="A37" s="95"/>
      <c r="B37" s="111"/>
      <c r="C37" s="120" t="str">
        <f>'Activities inception (main)'!$AA$7</f>
        <v>NAME 25</v>
      </c>
      <c r="D37" s="121" t="str">
        <f>'Activities inception (main)'!$AA$6</f>
        <v>NAME 25</v>
      </c>
      <c r="E37" s="122"/>
      <c r="F37" s="123">
        <f>'Activities inception (main)'!$AA$8</f>
        <v>0</v>
      </c>
      <c r="G37" s="124">
        <f t="shared" si="15"/>
        <v>0</v>
      </c>
      <c r="H37" s="125">
        <f t="shared" si="16"/>
        <v>0</v>
      </c>
      <c r="I37" s="95"/>
      <c r="J37" s="124">
        <f>'Activities inception (main)'!$AA$41</f>
        <v>0</v>
      </c>
      <c r="K37" s="125">
        <f t="shared" si="10"/>
        <v>0</v>
      </c>
      <c r="L37" s="126"/>
      <c r="M37" s="124">
        <f>'Activities year 1'!$AA$41</f>
        <v>0</v>
      </c>
      <c r="N37" s="125">
        <f t="shared" si="11"/>
        <v>0</v>
      </c>
      <c r="O37" s="95"/>
      <c r="P37" s="124">
        <f>'Activities year 2'!$AA$41</f>
        <v>0</v>
      </c>
      <c r="Q37" s="125">
        <f t="shared" si="12"/>
        <v>0</v>
      </c>
      <c r="R37" s="95"/>
      <c r="S37" s="124">
        <f>'Activities Year 3'!$AA$41</f>
        <v>0</v>
      </c>
      <c r="T37" s="125">
        <f t="shared" si="13"/>
        <v>0</v>
      </c>
      <c r="U37" s="95"/>
      <c r="V37" s="124">
        <f>'Activities year 4'!$AA$41</f>
        <v>0</v>
      </c>
      <c r="W37" s="125">
        <f t="shared" si="14"/>
        <v>0</v>
      </c>
      <c r="X37" s="95"/>
      <c r="Y37" s="41"/>
      <c r="Z37" s="41"/>
      <c r="AA37" s="41"/>
      <c r="AB37" s="41"/>
      <c r="AC37" s="41"/>
      <c r="AD37" s="41"/>
      <c r="AE37" s="41"/>
      <c r="AF37" s="41"/>
      <c r="AG37" s="41"/>
      <c r="AH37" s="41"/>
      <c r="AI37" s="95"/>
      <c r="AJ37" s="95"/>
    </row>
    <row r="38" spans="1:36" x14ac:dyDescent="0.15">
      <c r="A38" s="95"/>
      <c r="B38" s="111"/>
      <c r="C38" s="127"/>
      <c r="D38" s="127"/>
      <c r="E38" s="96"/>
      <c r="F38" s="128"/>
      <c r="G38" s="129"/>
      <c r="H38" s="130"/>
      <c r="I38" s="95"/>
      <c r="J38" s="95"/>
      <c r="K38" s="95"/>
      <c r="L38" s="95"/>
      <c r="M38" s="95"/>
      <c r="N38" s="95"/>
      <c r="O38" s="95"/>
      <c r="P38" s="95"/>
      <c r="Q38" s="95"/>
      <c r="R38" s="95"/>
      <c r="S38" s="95"/>
      <c r="T38" s="95"/>
      <c r="U38" s="95"/>
      <c r="V38" s="95"/>
      <c r="W38" s="95"/>
      <c r="X38" s="95"/>
      <c r="Y38" s="131"/>
      <c r="Z38" s="131"/>
      <c r="AA38" s="131"/>
      <c r="AB38" s="131"/>
      <c r="AC38" s="131"/>
      <c r="AD38" s="131"/>
      <c r="AE38" s="131"/>
      <c r="AF38" s="131"/>
      <c r="AG38" s="131"/>
      <c r="AH38" s="131"/>
      <c r="AI38" s="95"/>
      <c r="AJ38" s="95"/>
    </row>
    <row r="39" spans="1:36" x14ac:dyDescent="0.15">
      <c r="A39" s="95"/>
      <c r="B39" s="132" t="s">
        <v>20</v>
      </c>
      <c r="C39" s="95"/>
      <c r="D39" s="95"/>
      <c r="E39" s="96"/>
      <c r="F39" s="128"/>
      <c r="G39" s="124">
        <f>SUM(G13:G38)</f>
        <v>0</v>
      </c>
      <c r="H39" s="125">
        <f>SUM(H13:H38)</f>
        <v>0</v>
      </c>
      <c r="I39" s="95"/>
      <c r="J39" s="124">
        <f>SUM(J13:J38)</f>
        <v>0</v>
      </c>
      <c r="K39" s="125">
        <f>SUM(K13:K38)</f>
        <v>0</v>
      </c>
      <c r="L39" s="126"/>
      <c r="M39" s="124">
        <f>SUM(M13:M38)</f>
        <v>0</v>
      </c>
      <c r="N39" s="125">
        <f>SUM(N13:N38)</f>
        <v>0</v>
      </c>
      <c r="O39" s="95"/>
      <c r="P39" s="124">
        <f>SUM(P13:P38)</f>
        <v>0</v>
      </c>
      <c r="Q39" s="125">
        <f>SUM(Q13:Q38)</f>
        <v>0</v>
      </c>
      <c r="R39" s="95"/>
      <c r="S39" s="124">
        <f>SUM(S13:S38)</f>
        <v>0</v>
      </c>
      <c r="T39" s="125">
        <f>SUM(T13:T38)</f>
        <v>0</v>
      </c>
      <c r="U39" s="95"/>
      <c r="V39" s="124">
        <f>SUM(V13:V38)</f>
        <v>0</v>
      </c>
      <c r="W39" s="125">
        <f>SUM(W13:W38)</f>
        <v>0</v>
      </c>
      <c r="X39" s="95"/>
      <c r="Y39" s="133">
        <f t="shared" ref="Y39:AH39" si="17">SUM(Y13:Y38)</f>
        <v>0</v>
      </c>
      <c r="Z39" s="133">
        <f t="shared" si="17"/>
        <v>0</v>
      </c>
      <c r="AA39" s="133">
        <f t="shared" si="17"/>
        <v>0</v>
      </c>
      <c r="AB39" s="133">
        <f t="shared" si="17"/>
        <v>0</v>
      </c>
      <c r="AC39" s="133">
        <f t="shared" si="17"/>
        <v>0</v>
      </c>
      <c r="AD39" s="133">
        <f t="shared" si="17"/>
        <v>0</v>
      </c>
      <c r="AE39" s="133">
        <f t="shared" si="17"/>
        <v>0</v>
      </c>
      <c r="AF39" s="133">
        <f t="shared" si="17"/>
        <v>0</v>
      </c>
      <c r="AG39" s="133">
        <f t="shared" si="17"/>
        <v>0</v>
      </c>
      <c r="AH39" s="133">
        <f t="shared" si="17"/>
        <v>0</v>
      </c>
      <c r="AI39" s="134">
        <f>SUM(Y39:AH39)</f>
        <v>0</v>
      </c>
      <c r="AJ39" s="135" t="str">
        <f>IF(AI39=H39,"","Amount should be equal to amount in Total budget (column H). Please check.")</f>
        <v/>
      </c>
    </row>
    <row r="40" spans="1:36" x14ac:dyDescent="0.15">
      <c r="A40" s="95"/>
      <c r="B40" s="132"/>
      <c r="C40" s="95"/>
      <c r="D40" s="95"/>
      <c r="E40" s="96"/>
      <c r="F40" s="128"/>
      <c r="G40" s="95"/>
      <c r="H40" s="97"/>
      <c r="I40" s="95"/>
      <c r="J40" s="95"/>
      <c r="K40" s="95"/>
      <c r="L40" s="95"/>
      <c r="M40" s="95"/>
      <c r="N40" s="95"/>
      <c r="O40" s="95"/>
      <c r="P40" s="95"/>
      <c r="Q40" s="95"/>
      <c r="R40" s="95"/>
      <c r="S40" s="95"/>
      <c r="T40" s="95"/>
      <c r="U40" s="95"/>
      <c r="V40" s="95"/>
      <c r="W40" s="95"/>
      <c r="X40" s="95"/>
      <c r="Y40" s="131"/>
      <c r="Z40" s="131"/>
      <c r="AA40" s="131"/>
      <c r="AB40" s="131"/>
      <c r="AC40" s="131"/>
      <c r="AD40" s="131"/>
      <c r="AE40" s="131"/>
      <c r="AF40" s="131"/>
      <c r="AG40" s="131"/>
      <c r="AH40" s="131"/>
      <c r="AI40" s="95"/>
      <c r="AJ40" s="95"/>
    </row>
    <row r="41" spans="1:36" x14ac:dyDescent="0.15">
      <c r="A41" s="95" t="s">
        <v>1</v>
      </c>
      <c r="B41" s="136" t="s">
        <v>114</v>
      </c>
      <c r="C41" s="112" t="s">
        <v>17</v>
      </c>
      <c r="D41" s="113" t="s">
        <v>34</v>
      </c>
      <c r="E41" s="114"/>
      <c r="F41" s="137" t="s">
        <v>18</v>
      </c>
      <c r="G41" s="112" t="s">
        <v>19</v>
      </c>
      <c r="H41" s="116" t="s">
        <v>20</v>
      </c>
      <c r="I41" s="95"/>
      <c r="J41" s="112" t="s">
        <v>19</v>
      </c>
      <c r="K41" s="116" t="s">
        <v>20</v>
      </c>
      <c r="L41" s="95"/>
      <c r="M41" s="112" t="s">
        <v>19</v>
      </c>
      <c r="N41" s="116" t="s">
        <v>20</v>
      </c>
      <c r="O41" s="95"/>
      <c r="P41" s="112" t="s">
        <v>19</v>
      </c>
      <c r="Q41" s="116" t="s">
        <v>20</v>
      </c>
      <c r="R41" s="95"/>
      <c r="S41" s="112" t="s">
        <v>19</v>
      </c>
      <c r="T41" s="116" t="s">
        <v>20</v>
      </c>
      <c r="U41" s="95"/>
      <c r="V41" s="112" t="s">
        <v>19</v>
      </c>
      <c r="W41" s="116" t="s">
        <v>20</v>
      </c>
      <c r="X41" s="95"/>
      <c r="Y41" s="138"/>
      <c r="Z41" s="138"/>
      <c r="AA41" s="138"/>
      <c r="AB41" s="138"/>
      <c r="AC41" s="138"/>
      <c r="AD41" s="138"/>
      <c r="AE41" s="138"/>
      <c r="AF41" s="138"/>
      <c r="AG41" s="138"/>
      <c r="AH41" s="138"/>
      <c r="AI41" s="95"/>
      <c r="AJ41" s="95"/>
    </row>
    <row r="42" spans="1:36" ht="12.75" x14ac:dyDescent="0.2">
      <c r="A42" s="95"/>
      <c r="B42" s="95"/>
      <c r="C42" s="120" t="str">
        <f>'Activities inception (main)'!$C$7</f>
        <v>NAME 1</v>
      </c>
      <c r="D42" s="121" t="str">
        <f>'Activities inception (main)'!$C$6</f>
        <v>NAME 1</v>
      </c>
      <c r="E42" s="122"/>
      <c r="F42" s="123">
        <f>'Activities inception (main)'!$C$8</f>
        <v>0</v>
      </c>
      <c r="G42" s="124">
        <f>J42+M42+P42+S42+V42</f>
        <v>0</v>
      </c>
      <c r="H42" s="125">
        <f>K42+N42+Q42+T42+W42</f>
        <v>0</v>
      </c>
      <c r="I42" s="95"/>
      <c r="J42" s="124">
        <f>'Activities inception (main)'!$C$75</f>
        <v>0</v>
      </c>
      <c r="K42" s="125">
        <f>ROUND(J42*$F42,0)</f>
        <v>0</v>
      </c>
      <c r="L42" s="126"/>
      <c r="M42" s="124">
        <f>'Activities year 1'!$C$75</f>
        <v>0</v>
      </c>
      <c r="N42" s="125">
        <f>ROUND(M42*$F42,0)</f>
        <v>0</v>
      </c>
      <c r="O42" s="95"/>
      <c r="P42" s="124">
        <f>'Activities year 2'!$C$75</f>
        <v>0</v>
      </c>
      <c r="Q42" s="125">
        <f>ROUND(P42*$F42,0)</f>
        <v>0</v>
      </c>
      <c r="R42" s="95"/>
      <c r="S42" s="124">
        <f>'Activities Year 3'!$C$75</f>
        <v>0</v>
      </c>
      <c r="T42" s="125">
        <f>ROUND(S42*$F42,0)</f>
        <v>0</v>
      </c>
      <c r="U42" s="95"/>
      <c r="V42" s="124">
        <f>'Activities year 4'!$C$75</f>
        <v>0</v>
      </c>
      <c r="W42" s="125">
        <f>ROUND(V42*$F42,0)</f>
        <v>0</v>
      </c>
      <c r="X42" s="95"/>
      <c r="Y42" s="41"/>
      <c r="Z42" s="41"/>
      <c r="AA42" s="41"/>
      <c r="AB42" s="41"/>
      <c r="AC42" s="41"/>
      <c r="AD42" s="41"/>
      <c r="AE42" s="41"/>
      <c r="AF42" s="41"/>
      <c r="AG42" s="41"/>
      <c r="AH42" s="41"/>
      <c r="AI42" s="95"/>
      <c r="AJ42" s="95"/>
    </row>
    <row r="43" spans="1:36" ht="12.75" x14ac:dyDescent="0.2">
      <c r="A43" s="95"/>
      <c r="B43" s="95"/>
      <c r="C43" s="120" t="str">
        <f>'Activities inception (main)'!$D$7</f>
        <v>NAME 2</v>
      </c>
      <c r="D43" s="121" t="str">
        <f>'Activities inception (main)'!$D$6</f>
        <v>NAME 2</v>
      </c>
      <c r="E43" s="122"/>
      <c r="F43" s="123">
        <f>'Activities inception (main)'!$D$8</f>
        <v>0</v>
      </c>
      <c r="G43" s="124">
        <f t="shared" ref="G43:G51" si="18">J43+M43+P43+S43+V43</f>
        <v>0</v>
      </c>
      <c r="H43" s="125">
        <f t="shared" ref="H43:H51" si="19">K43+N43+Q43+T43+W43</f>
        <v>0</v>
      </c>
      <c r="I43" s="95"/>
      <c r="J43" s="124">
        <f>'Activities inception (main)'!$D$75</f>
        <v>0</v>
      </c>
      <c r="K43" s="125">
        <f t="shared" ref="K43:K51" si="20">ROUND(J43*$F43,0)</f>
        <v>0</v>
      </c>
      <c r="L43" s="126"/>
      <c r="M43" s="124">
        <f>'Activities year 1'!$D$75</f>
        <v>0</v>
      </c>
      <c r="N43" s="125">
        <f t="shared" ref="N43:N51" si="21">ROUND(M43*$F43,0)</f>
        <v>0</v>
      </c>
      <c r="O43" s="95"/>
      <c r="P43" s="124">
        <f>'Activities year 2'!$D$75</f>
        <v>0</v>
      </c>
      <c r="Q43" s="125">
        <f t="shared" ref="Q43:Q51" si="22">ROUND(P43*$F43,0)</f>
        <v>0</v>
      </c>
      <c r="R43" s="95"/>
      <c r="S43" s="124">
        <f>'Activities Year 3'!$D$75</f>
        <v>0</v>
      </c>
      <c r="T43" s="125">
        <f t="shared" ref="T43:T51" si="23">ROUND(S43*$F43,0)</f>
        <v>0</v>
      </c>
      <c r="U43" s="95"/>
      <c r="V43" s="124">
        <f>'Activities year 4'!$D$75</f>
        <v>0</v>
      </c>
      <c r="W43" s="125">
        <f t="shared" ref="W43:W51" si="24">ROUND(V43*$F43,0)</f>
        <v>0</v>
      </c>
      <c r="X43" s="95"/>
      <c r="Y43" s="41"/>
      <c r="Z43" s="41"/>
      <c r="AA43" s="41"/>
      <c r="AB43" s="41"/>
      <c r="AC43" s="41"/>
      <c r="AD43" s="41"/>
      <c r="AE43" s="41"/>
      <c r="AF43" s="41"/>
      <c r="AG43" s="41"/>
      <c r="AH43" s="41"/>
      <c r="AI43" s="95"/>
      <c r="AJ43" s="95"/>
    </row>
    <row r="44" spans="1:36" ht="12.75" x14ac:dyDescent="0.2">
      <c r="A44" s="95"/>
      <c r="B44" s="95"/>
      <c r="C44" s="120" t="str">
        <f>'Activities inception (main)'!$E$7</f>
        <v>NAME 3</v>
      </c>
      <c r="D44" s="121" t="str">
        <f>'Activities inception (main)'!$E$6</f>
        <v>NAME 3</v>
      </c>
      <c r="E44" s="122"/>
      <c r="F44" s="123">
        <f>'Activities inception (main)'!$E$8</f>
        <v>0</v>
      </c>
      <c r="G44" s="124">
        <f t="shared" si="18"/>
        <v>0</v>
      </c>
      <c r="H44" s="125">
        <f t="shared" si="19"/>
        <v>0</v>
      </c>
      <c r="I44" s="95"/>
      <c r="J44" s="124">
        <f>'Activities inception (main)'!$E$75</f>
        <v>0</v>
      </c>
      <c r="K44" s="125">
        <f t="shared" si="20"/>
        <v>0</v>
      </c>
      <c r="L44" s="126"/>
      <c r="M44" s="124">
        <f>'Activities year 1'!$E$75</f>
        <v>0</v>
      </c>
      <c r="N44" s="125">
        <f t="shared" si="21"/>
        <v>0</v>
      </c>
      <c r="O44" s="95"/>
      <c r="P44" s="124">
        <f>'Activities year 2'!$E$75</f>
        <v>0</v>
      </c>
      <c r="Q44" s="125">
        <f t="shared" si="22"/>
        <v>0</v>
      </c>
      <c r="R44" s="95"/>
      <c r="S44" s="124">
        <f>'Activities Year 3'!$E$75</f>
        <v>0</v>
      </c>
      <c r="T44" s="125">
        <f t="shared" si="23"/>
        <v>0</v>
      </c>
      <c r="U44" s="95"/>
      <c r="V44" s="124">
        <f>'Activities year 4'!$E$75</f>
        <v>0</v>
      </c>
      <c r="W44" s="125">
        <f t="shared" si="24"/>
        <v>0</v>
      </c>
      <c r="X44" s="95"/>
      <c r="Y44" s="41"/>
      <c r="Z44" s="41"/>
      <c r="AA44" s="41"/>
      <c r="AB44" s="41"/>
      <c r="AC44" s="41"/>
      <c r="AD44" s="41"/>
      <c r="AE44" s="41"/>
      <c r="AF44" s="41"/>
      <c r="AG44" s="41"/>
      <c r="AH44" s="41"/>
      <c r="AI44" s="95"/>
      <c r="AJ44" s="95"/>
    </row>
    <row r="45" spans="1:36" ht="12.75" x14ac:dyDescent="0.2">
      <c r="A45" s="95"/>
      <c r="B45" s="95"/>
      <c r="C45" s="120" t="str">
        <f>'Activities inception (main)'!$F$7</f>
        <v>NAME 4</v>
      </c>
      <c r="D45" s="121" t="str">
        <f>'Activities inception (main)'!$F$6</f>
        <v>NAME 4</v>
      </c>
      <c r="E45" s="122"/>
      <c r="F45" s="123">
        <f>'Activities inception (main)'!$F$8</f>
        <v>0</v>
      </c>
      <c r="G45" s="124">
        <f t="shared" si="18"/>
        <v>0</v>
      </c>
      <c r="H45" s="125">
        <f t="shared" si="19"/>
        <v>0</v>
      </c>
      <c r="I45" s="95"/>
      <c r="J45" s="124">
        <f>'Activities inception (main)'!$F$75</f>
        <v>0</v>
      </c>
      <c r="K45" s="125">
        <f t="shared" si="20"/>
        <v>0</v>
      </c>
      <c r="L45" s="126"/>
      <c r="M45" s="124">
        <f>'Activities year 1'!$F$75</f>
        <v>0</v>
      </c>
      <c r="N45" s="125">
        <f t="shared" si="21"/>
        <v>0</v>
      </c>
      <c r="O45" s="95"/>
      <c r="P45" s="124">
        <f>'Activities year 2'!$F$75</f>
        <v>0</v>
      </c>
      <c r="Q45" s="125">
        <f>ROUND(P45*$F45,0)</f>
        <v>0</v>
      </c>
      <c r="R45" s="95"/>
      <c r="S45" s="124">
        <f>'Activities Year 3'!$F$75</f>
        <v>0</v>
      </c>
      <c r="T45" s="125">
        <f t="shared" si="23"/>
        <v>0</v>
      </c>
      <c r="U45" s="95"/>
      <c r="V45" s="124">
        <f>'Activities year 4'!$F$75</f>
        <v>0</v>
      </c>
      <c r="W45" s="125">
        <f>ROUND(V45*$F45,0)</f>
        <v>0</v>
      </c>
      <c r="X45" s="95"/>
      <c r="Y45" s="41"/>
      <c r="Z45" s="41"/>
      <c r="AA45" s="41"/>
      <c r="AB45" s="41"/>
      <c r="AC45" s="41"/>
      <c r="AD45" s="41"/>
      <c r="AE45" s="41"/>
      <c r="AF45" s="41"/>
      <c r="AG45" s="41"/>
      <c r="AH45" s="41"/>
      <c r="AI45" s="95"/>
      <c r="AJ45" s="95"/>
    </row>
    <row r="46" spans="1:36" ht="12.75" x14ac:dyDescent="0.2">
      <c r="A46" s="95"/>
      <c r="B46" s="95"/>
      <c r="C46" s="120" t="str">
        <f>'Activities inception (main)'!$G$7</f>
        <v>NAME 5</v>
      </c>
      <c r="D46" s="121" t="str">
        <f>'Activities inception (main)'!$G$6</f>
        <v>NAME 5</v>
      </c>
      <c r="E46" s="122"/>
      <c r="F46" s="123">
        <f>'Activities inception (main)'!$G$8</f>
        <v>0</v>
      </c>
      <c r="G46" s="124">
        <f t="shared" si="18"/>
        <v>0</v>
      </c>
      <c r="H46" s="125">
        <f t="shared" si="19"/>
        <v>0</v>
      </c>
      <c r="I46" s="95"/>
      <c r="J46" s="124">
        <f>'Activities inception (main)'!$G$75</f>
        <v>0</v>
      </c>
      <c r="K46" s="125">
        <f t="shared" si="20"/>
        <v>0</v>
      </c>
      <c r="L46" s="126"/>
      <c r="M46" s="124">
        <f>'Activities year 1'!$G$75</f>
        <v>0</v>
      </c>
      <c r="N46" s="125">
        <f t="shared" si="21"/>
        <v>0</v>
      </c>
      <c r="O46" s="95"/>
      <c r="P46" s="124">
        <f>'Activities year 2'!$G$75</f>
        <v>0</v>
      </c>
      <c r="Q46" s="125">
        <f t="shared" si="22"/>
        <v>0</v>
      </c>
      <c r="R46" s="95"/>
      <c r="S46" s="124">
        <f>'Activities Year 3'!$G$75</f>
        <v>0</v>
      </c>
      <c r="T46" s="125">
        <f t="shared" si="23"/>
        <v>0</v>
      </c>
      <c r="U46" s="95"/>
      <c r="V46" s="124">
        <f>'Activities year 4'!$G$75</f>
        <v>0</v>
      </c>
      <c r="W46" s="125">
        <f t="shared" si="24"/>
        <v>0</v>
      </c>
      <c r="X46" s="95"/>
      <c r="Y46" s="41"/>
      <c r="Z46" s="41"/>
      <c r="AA46" s="41"/>
      <c r="AB46" s="41"/>
      <c r="AC46" s="41"/>
      <c r="AD46" s="41"/>
      <c r="AE46" s="41"/>
      <c r="AF46" s="41"/>
      <c r="AG46" s="41"/>
      <c r="AH46" s="41"/>
      <c r="AI46" s="95"/>
      <c r="AJ46" s="95"/>
    </row>
    <row r="47" spans="1:36" ht="12.75" x14ac:dyDescent="0.2">
      <c r="A47" s="95"/>
      <c r="B47" s="95"/>
      <c r="C47" s="120" t="str">
        <f>'Activities inception (main)'!$H$7</f>
        <v>NAME 6</v>
      </c>
      <c r="D47" s="121" t="str">
        <f>'Activities inception (main)'!$H$6</f>
        <v>NAME 6</v>
      </c>
      <c r="E47" s="122"/>
      <c r="F47" s="123">
        <f>'Activities inception (main)'!$H$8</f>
        <v>0</v>
      </c>
      <c r="G47" s="124">
        <f t="shared" si="18"/>
        <v>0</v>
      </c>
      <c r="H47" s="125">
        <f t="shared" si="19"/>
        <v>0</v>
      </c>
      <c r="I47" s="95"/>
      <c r="J47" s="124">
        <f>'Activities inception (main)'!$H$75</f>
        <v>0</v>
      </c>
      <c r="K47" s="125">
        <f t="shared" si="20"/>
        <v>0</v>
      </c>
      <c r="L47" s="126"/>
      <c r="M47" s="124">
        <f>'Activities year 1'!$H$75</f>
        <v>0</v>
      </c>
      <c r="N47" s="125">
        <f t="shared" si="21"/>
        <v>0</v>
      </c>
      <c r="O47" s="95"/>
      <c r="P47" s="124">
        <f>'Activities year 2'!$H$75</f>
        <v>0</v>
      </c>
      <c r="Q47" s="125">
        <f t="shared" si="22"/>
        <v>0</v>
      </c>
      <c r="R47" s="95"/>
      <c r="S47" s="124">
        <f>'Activities Year 3'!$H$75</f>
        <v>0</v>
      </c>
      <c r="T47" s="125">
        <f t="shared" si="23"/>
        <v>0</v>
      </c>
      <c r="U47" s="95"/>
      <c r="V47" s="124">
        <f>'Activities year 4'!$H$75</f>
        <v>0</v>
      </c>
      <c r="W47" s="125">
        <f t="shared" si="24"/>
        <v>0</v>
      </c>
      <c r="X47" s="95"/>
      <c r="Y47" s="41"/>
      <c r="Z47" s="41"/>
      <c r="AA47" s="41"/>
      <c r="AB47" s="41"/>
      <c r="AC47" s="41"/>
      <c r="AD47" s="41"/>
      <c r="AE47" s="41"/>
      <c r="AF47" s="41"/>
      <c r="AG47" s="41"/>
      <c r="AH47" s="41"/>
      <c r="AI47" s="95"/>
      <c r="AJ47" s="95"/>
    </row>
    <row r="48" spans="1:36" ht="12.75" x14ac:dyDescent="0.2">
      <c r="A48" s="95"/>
      <c r="B48" s="95"/>
      <c r="C48" s="120" t="str">
        <f>'Activities inception (main)'!$I$7</f>
        <v>NAME 7</v>
      </c>
      <c r="D48" s="121" t="str">
        <f>'Activities inception (main)'!$I$6</f>
        <v>NAME 7</v>
      </c>
      <c r="E48" s="122"/>
      <c r="F48" s="123">
        <f>'Activities inception (main)'!$I$8</f>
        <v>0</v>
      </c>
      <c r="G48" s="124">
        <f t="shared" si="18"/>
        <v>0</v>
      </c>
      <c r="H48" s="125">
        <f t="shared" si="19"/>
        <v>0</v>
      </c>
      <c r="I48" s="95"/>
      <c r="J48" s="124">
        <f>'Activities inception (main)'!$I$75</f>
        <v>0</v>
      </c>
      <c r="K48" s="125">
        <f t="shared" si="20"/>
        <v>0</v>
      </c>
      <c r="L48" s="126"/>
      <c r="M48" s="124">
        <f>'Activities year 1'!$I$75</f>
        <v>0</v>
      </c>
      <c r="N48" s="125">
        <f t="shared" si="21"/>
        <v>0</v>
      </c>
      <c r="O48" s="95"/>
      <c r="P48" s="124">
        <f>'Activities year 2'!$I$75</f>
        <v>0</v>
      </c>
      <c r="Q48" s="125">
        <f t="shared" si="22"/>
        <v>0</v>
      </c>
      <c r="R48" s="95"/>
      <c r="S48" s="124">
        <f>'Activities Year 3'!$I$75</f>
        <v>0</v>
      </c>
      <c r="T48" s="125">
        <f t="shared" si="23"/>
        <v>0</v>
      </c>
      <c r="U48" s="95"/>
      <c r="V48" s="124">
        <f>'Activities year 4'!$I$75</f>
        <v>0</v>
      </c>
      <c r="W48" s="125">
        <f t="shared" si="24"/>
        <v>0</v>
      </c>
      <c r="X48" s="95"/>
      <c r="Y48" s="41"/>
      <c r="Z48" s="41"/>
      <c r="AA48" s="41"/>
      <c r="AB48" s="41"/>
      <c r="AC48" s="41"/>
      <c r="AD48" s="41"/>
      <c r="AE48" s="41"/>
      <c r="AF48" s="41"/>
      <c r="AG48" s="41"/>
      <c r="AH48" s="41"/>
      <c r="AI48" s="95"/>
      <c r="AJ48" s="95"/>
    </row>
    <row r="49" spans="1:36" ht="12.75" x14ac:dyDescent="0.2">
      <c r="A49" s="95"/>
      <c r="B49" s="95"/>
      <c r="C49" s="120" t="str">
        <f>'Activities inception (main)'!$J$7</f>
        <v>NAME 8</v>
      </c>
      <c r="D49" s="121" t="str">
        <f>'Activities inception (main)'!$J$6</f>
        <v>NAME 8</v>
      </c>
      <c r="E49" s="122"/>
      <c r="F49" s="123">
        <f>'Activities inception (main)'!$J$8</f>
        <v>0</v>
      </c>
      <c r="G49" s="124">
        <f t="shared" si="18"/>
        <v>0</v>
      </c>
      <c r="H49" s="125">
        <f t="shared" si="19"/>
        <v>0</v>
      </c>
      <c r="I49" s="95"/>
      <c r="J49" s="124">
        <f>'Activities inception (main)'!$J$75</f>
        <v>0</v>
      </c>
      <c r="K49" s="125">
        <f t="shared" si="20"/>
        <v>0</v>
      </c>
      <c r="L49" s="126"/>
      <c r="M49" s="124">
        <f>'Activities year 1'!$J$75</f>
        <v>0</v>
      </c>
      <c r="N49" s="125">
        <f t="shared" si="21"/>
        <v>0</v>
      </c>
      <c r="O49" s="95"/>
      <c r="P49" s="124">
        <f>'Activities year 2'!$J$75</f>
        <v>0</v>
      </c>
      <c r="Q49" s="125">
        <f t="shared" si="22"/>
        <v>0</v>
      </c>
      <c r="R49" s="95"/>
      <c r="S49" s="124">
        <f>'Activities Year 3'!$J$75</f>
        <v>0</v>
      </c>
      <c r="T49" s="125">
        <f t="shared" si="23"/>
        <v>0</v>
      </c>
      <c r="U49" s="95"/>
      <c r="V49" s="124">
        <f>'Activities year 4'!$J$75</f>
        <v>0</v>
      </c>
      <c r="W49" s="125">
        <f t="shared" si="24"/>
        <v>0</v>
      </c>
      <c r="X49" s="95"/>
      <c r="Y49" s="41"/>
      <c r="Z49" s="41"/>
      <c r="AA49" s="41"/>
      <c r="AB49" s="41"/>
      <c r="AC49" s="41"/>
      <c r="AD49" s="41"/>
      <c r="AE49" s="41"/>
      <c r="AF49" s="41"/>
      <c r="AG49" s="41"/>
      <c r="AH49" s="41"/>
      <c r="AI49" s="95"/>
      <c r="AJ49" s="95"/>
    </row>
    <row r="50" spans="1:36" ht="12.75" x14ac:dyDescent="0.2">
      <c r="A50" s="95"/>
      <c r="B50" s="95"/>
      <c r="C50" s="120" t="str">
        <f>'Activities inception (main)'!$K$7</f>
        <v>NAME 9</v>
      </c>
      <c r="D50" s="121" t="str">
        <f>'Activities inception (main)'!$K$6</f>
        <v>NAME 9</v>
      </c>
      <c r="E50" s="122"/>
      <c r="F50" s="123">
        <f>'Activities inception (main)'!$K$8</f>
        <v>0</v>
      </c>
      <c r="G50" s="124">
        <f t="shared" si="18"/>
        <v>0</v>
      </c>
      <c r="H50" s="125">
        <f t="shared" si="19"/>
        <v>0</v>
      </c>
      <c r="I50" s="95"/>
      <c r="J50" s="124">
        <f>'Activities inception (main)'!$K$75</f>
        <v>0</v>
      </c>
      <c r="K50" s="125">
        <f t="shared" si="20"/>
        <v>0</v>
      </c>
      <c r="L50" s="126"/>
      <c r="M50" s="124">
        <f>'Activities year 1'!$K$75</f>
        <v>0</v>
      </c>
      <c r="N50" s="125">
        <f t="shared" si="21"/>
        <v>0</v>
      </c>
      <c r="O50" s="95"/>
      <c r="P50" s="124">
        <f>'Activities year 2'!$K$75</f>
        <v>0</v>
      </c>
      <c r="Q50" s="125">
        <f t="shared" si="22"/>
        <v>0</v>
      </c>
      <c r="R50" s="95"/>
      <c r="S50" s="124">
        <f>'Activities Year 3'!$K$75</f>
        <v>0</v>
      </c>
      <c r="T50" s="125">
        <f t="shared" si="23"/>
        <v>0</v>
      </c>
      <c r="U50" s="95"/>
      <c r="V50" s="124">
        <f>'Activities year 4'!$K$75</f>
        <v>0</v>
      </c>
      <c r="W50" s="125">
        <f t="shared" si="24"/>
        <v>0</v>
      </c>
      <c r="X50" s="95"/>
      <c r="Y50" s="41"/>
      <c r="Z50" s="41"/>
      <c r="AA50" s="41"/>
      <c r="AB50" s="41"/>
      <c r="AC50" s="41"/>
      <c r="AD50" s="41"/>
      <c r="AE50" s="41"/>
      <c r="AF50" s="41"/>
      <c r="AG50" s="41"/>
      <c r="AH50" s="41"/>
      <c r="AI50" s="95"/>
      <c r="AJ50" s="95"/>
    </row>
    <row r="51" spans="1:36" ht="12.75" x14ac:dyDescent="0.2">
      <c r="A51" s="95"/>
      <c r="B51" s="95"/>
      <c r="C51" s="120" t="str">
        <f>'Activities inception (main)'!$L$7</f>
        <v>NAME 10</v>
      </c>
      <c r="D51" s="121" t="str">
        <f>'Activities inception (main)'!$L$6</f>
        <v>NAME 10</v>
      </c>
      <c r="E51" s="122"/>
      <c r="F51" s="123">
        <f>'Activities inception (main)'!$L$8</f>
        <v>0</v>
      </c>
      <c r="G51" s="124">
        <f t="shared" si="18"/>
        <v>0</v>
      </c>
      <c r="H51" s="125">
        <f t="shared" si="19"/>
        <v>0</v>
      </c>
      <c r="I51" s="95"/>
      <c r="J51" s="124">
        <f>'Activities inception (main)'!$L$75</f>
        <v>0</v>
      </c>
      <c r="K51" s="125">
        <f t="shared" si="20"/>
        <v>0</v>
      </c>
      <c r="L51" s="126"/>
      <c r="M51" s="124">
        <f>'Activities year 1'!$L$75</f>
        <v>0</v>
      </c>
      <c r="N51" s="125">
        <f t="shared" si="21"/>
        <v>0</v>
      </c>
      <c r="O51" s="95"/>
      <c r="P51" s="124">
        <f>'Activities year 2'!$L$75</f>
        <v>0</v>
      </c>
      <c r="Q51" s="125">
        <f t="shared" si="22"/>
        <v>0</v>
      </c>
      <c r="R51" s="95"/>
      <c r="S51" s="124">
        <f>'Activities Year 3'!$L$75</f>
        <v>0</v>
      </c>
      <c r="T51" s="125">
        <f t="shared" si="23"/>
        <v>0</v>
      </c>
      <c r="U51" s="95"/>
      <c r="V51" s="124">
        <f>'Activities year 4'!$L$75</f>
        <v>0</v>
      </c>
      <c r="W51" s="125">
        <f t="shared" si="24"/>
        <v>0</v>
      </c>
      <c r="X51" s="95"/>
      <c r="Y51" s="41"/>
      <c r="Z51" s="41"/>
      <c r="AA51" s="41"/>
      <c r="AB51" s="41"/>
      <c r="AC51" s="41"/>
      <c r="AD51" s="41"/>
      <c r="AE51" s="41"/>
      <c r="AF51" s="41"/>
      <c r="AG51" s="41"/>
      <c r="AH51" s="41"/>
      <c r="AI51" s="95"/>
      <c r="AJ51" s="95"/>
    </row>
    <row r="52" spans="1:36" ht="12.75" x14ac:dyDescent="0.2">
      <c r="A52" s="95"/>
      <c r="B52" s="95"/>
      <c r="C52" s="120" t="str">
        <f>'Activities inception (main)'!$M$7</f>
        <v>NAME 11</v>
      </c>
      <c r="D52" s="121" t="str">
        <f>'Activities inception (main)'!$M$6</f>
        <v>NAME 11</v>
      </c>
      <c r="E52" s="122"/>
      <c r="F52" s="123">
        <f>'Activities inception (main)'!$M$8</f>
        <v>0</v>
      </c>
      <c r="G52" s="124">
        <f t="shared" ref="G52:G55" si="25">J52+M52+P52+S52+V52</f>
        <v>0</v>
      </c>
      <c r="H52" s="125">
        <f t="shared" ref="H52:H55" si="26">K52+N52+Q52+T52+W52</f>
        <v>0</v>
      </c>
      <c r="I52" s="95"/>
      <c r="J52" s="124">
        <f>'Activities inception (main)'!$M$75</f>
        <v>0</v>
      </c>
      <c r="K52" s="125">
        <f t="shared" ref="K52:K66" si="27">ROUND(J52*$F52,0)</f>
        <v>0</v>
      </c>
      <c r="L52" s="126"/>
      <c r="M52" s="124">
        <f>'Activities year 1'!$M$75</f>
        <v>0</v>
      </c>
      <c r="N52" s="125">
        <f t="shared" ref="N52:N66" si="28">ROUND(M52*$F52,0)</f>
        <v>0</v>
      </c>
      <c r="O52" s="95"/>
      <c r="P52" s="124">
        <f>'Activities year 2'!$M$75</f>
        <v>0</v>
      </c>
      <c r="Q52" s="125">
        <f t="shared" ref="Q52:Q66" si="29">ROUND(P52*$F52,0)</f>
        <v>0</v>
      </c>
      <c r="R52" s="95"/>
      <c r="S52" s="124">
        <f>'Activities Year 3'!$M$75</f>
        <v>0</v>
      </c>
      <c r="T52" s="125">
        <f t="shared" ref="T52:T66" si="30">ROUND(S52*$F52,0)</f>
        <v>0</v>
      </c>
      <c r="U52" s="95"/>
      <c r="V52" s="124">
        <f>'Activities year 4'!$M$75</f>
        <v>0</v>
      </c>
      <c r="W52" s="125">
        <f t="shared" ref="W52:W66" si="31">ROUND(V52*$F52,0)</f>
        <v>0</v>
      </c>
      <c r="X52" s="95"/>
      <c r="Y52" s="41"/>
      <c r="Z52" s="41"/>
      <c r="AA52" s="41"/>
      <c r="AB52" s="41"/>
      <c r="AC52" s="41"/>
      <c r="AD52" s="41"/>
      <c r="AE52" s="41"/>
      <c r="AF52" s="41"/>
      <c r="AG52" s="41"/>
      <c r="AH52" s="41"/>
      <c r="AI52" s="95"/>
      <c r="AJ52" s="95"/>
    </row>
    <row r="53" spans="1:36" ht="12.75" x14ac:dyDescent="0.2">
      <c r="A53" s="95"/>
      <c r="B53" s="95"/>
      <c r="C53" s="120" t="str">
        <f>'Activities inception (main)'!$N$7</f>
        <v>NAME 12</v>
      </c>
      <c r="D53" s="121" t="str">
        <f>'Activities inception (main)'!$N$6</f>
        <v>NAME 12</v>
      </c>
      <c r="E53" s="122"/>
      <c r="F53" s="123">
        <f>'Activities inception (main)'!$N$8</f>
        <v>0</v>
      </c>
      <c r="G53" s="124">
        <f t="shared" si="25"/>
        <v>0</v>
      </c>
      <c r="H53" s="125">
        <f t="shared" si="26"/>
        <v>0</v>
      </c>
      <c r="I53" s="95"/>
      <c r="J53" s="124">
        <f>'Activities inception (main)'!$N$75</f>
        <v>0</v>
      </c>
      <c r="K53" s="125">
        <f t="shared" si="27"/>
        <v>0</v>
      </c>
      <c r="L53" s="126"/>
      <c r="M53" s="124">
        <f>'Activities year 1'!$N$75</f>
        <v>0</v>
      </c>
      <c r="N53" s="125">
        <f t="shared" si="28"/>
        <v>0</v>
      </c>
      <c r="O53" s="95"/>
      <c r="P53" s="124">
        <f>'Activities year 2'!$N$75</f>
        <v>0</v>
      </c>
      <c r="Q53" s="125">
        <f t="shared" si="29"/>
        <v>0</v>
      </c>
      <c r="R53" s="95"/>
      <c r="S53" s="124">
        <f>'Activities Year 3'!$N$75</f>
        <v>0</v>
      </c>
      <c r="T53" s="125">
        <f t="shared" si="30"/>
        <v>0</v>
      </c>
      <c r="U53" s="95"/>
      <c r="V53" s="124">
        <f>'Activities year 4'!$N$75</f>
        <v>0</v>
      </c>
      <c r="W53" s="125">
        <f t="shared" si="31"/>
        <v>0</v>
      </c>
      <c r="X53" s="95"/>
      <c r="Y53" s="41"/>
      <c r="Z53" s="41"/>
      <c r="AA53" s="41"/>
      <c r="AB53" s="41"/>
      <c r="AC53" s="41"/>
      <c r="AD53" s="41"/>
      <c r="AE53" s="41"/>
      <c r="AF53" s="41"/>
      <c r="AG53" s="41"/>
      <c r="AH53" s="41"/>
      <c r="AI53" s="95"/>
      <c r="AJ53" s="95"/>
    </row>
    <row r="54" spans="1:36" ht="12.75" x14ac:dyDescent="0.2">
      <c r="A54" s="95"/>
      <c r="B54" s="95"/>
      <c r="C54" s="120" t="str">
        <f>'Activities inception (main)'!$O$7</f>
        <v>NAME 13</v>
      </c>
      <c r="D54" s="121" t="str">
        <f>'Activities inception (main)'!$O$6</f>
        <v>NAME 13</v>
      </c>
      <c r="E54" s="122"/>
      <c r="F54" s="123">
        <f>'Activities inception (main)'!$O$8</f>
        <v>0</v>
      </c>
      <c r="G54" s="124">
        <f t="shared" si="25"/>
        <v>0</v>
      </c>
      <c r="H54" s="125">
        <f t="shared" si="26"/>
        <v>0</v>
      </c>
      <c r="I54" s="95"/>
      <c r="J54" s="124">
        <f>'Activities inception (main)'!$O$75</f>
        <v>0</v>
      </c>
      <c r="K54" s="125">
        <f t="shared" si="27"/>
        <v>0</v>
      </c>
      <c r="L54" s="126"/>
      <c r="M54" s="124">
        <f>'Activities year 1'!$O$75</f>
        <v>0</v>
      </c>
      <c r="N54" s="125">
        <f t="shared" si="28"/>
        <v>0</v>
      </c>
      <c r="O54" s="95"/>
      <c r="P54" s="124">
        <f>'Activities year 2'!$O$75</f>
        <v>0</v>
      </c>
      <c r="Q54" s="125">
        <f t="shared" si="29"/>
        <v>0</v>
      </c>
      <c r="R54" s="95"/>
      <c r="S54" s="124">
        <f>'Activities Year 3'!$O$75</f>
        <v>0</v>
      </c>
      <c r="T54" s="125">
        <f t="shared" si="30"/>
        <v>0</v>
      </c>
      <c r="U54" s="95"/>
      <c r="V54" s="124">
        <f>'Activities year 4'!$O$75</f>
        <v>0</v>
      </c>
      <c r="W54" s="125">
        <f t="shared" si="31"/>
        <v>0</v>
      </c>
      <c r="X54" s="95"/>
      <c r="Y54" s="41"/>
      <c r="Z54" s="41"/>
      <c r="AA54" s="41"/>
      <c r="AB54" s="41"/>
      <c r="AC54" s="41"/>
      <c r="AD54" s="41"/>
      <c r="AE54" s="41"/>
      <c r="AF54" s="41"/>
      <c r="AG54" s="41"/>
      <c r="AH54" s="41"/>
      <c r="AI54" s="95"/>
      <c r="AJ54" s="95"/>
    </row>
    <row r="55" spans="1:36" ht="12.75" x14ac:dyDescent="0.2">
      <c r="A55" s="95"/>
      <c r="B55" s="95"/>
      <c r="C55" s="120" t="str">
        <f>'Activities inception (main)'!$P$7</f>
        <v>NAME 14</v>
      </c>
      <c r="D55" s="121" t="str">
        <f>'Activities inception (main)'!$P$6</f>
        <v>NAME 14</v>
      </c>
      <c r="E55" s="122"/>
      <c r="F55" s="123">
        <f>'Activities inception (main)'!$P$8</f>
        <v>0</v>
      </c>
      <c r="G55" s="124">
        <f t="shared" si="25"/>
        <v>0</v>
      </c>
      <c r="H55" s="125">
        <f t="shared" si="26"/>
        <v>0</v>
      </c>
      <c r="I55" s="95"/>
      <c r="J55" s="124">
        <f>'Activities inception (main)'!$P$75</f>
        <v>0</v>
      </c>
      <c r="K55" s="125">
        <f t="shared" si="27"/>
        <v>0</v>
      </c>
      <c r="L55" s="126"/>
      <c r="M55" s="124">
        <f>'Activities year 1'!$P$75</f>
        <v>0</v>
      </c>
      <c r="N55" s="125">
        <f t="shared" si="28"/>
        <v>0</v>
      </c>
      <c r="O55" s="95"/>
      <c r="P55" s="124">
        <f>'Activities year 2'!$P$75</f>
        <v>0</v>
      </c>
      <c r="Q55" s="125">
        <f t="shared" si="29"/>
        <v>0</v>
      </c>
      <c r="R55" s="95"/>
      <c r="S55" s="124">
        <f>'Activities Year 3'!$P$75</f>
        <v>0</v>
      </c>
      <c r="T55" s="125">
        <f t="shared" si="30"/>
        <v>0</v>
      </c>
      <c r="U55" s="95"/>
      <c r="V55" s="124">
        <f>'Activities year 4'!$P$75</f>
        <v>0</v>
      </c>
      <c r="W55" s="125">
        <f t="shared" si="31"/>
        <v>0</v>
      </c>
      <c r="X55" s="95"/>
      <c r="Y55" s="41"/>
      <c r="Z55" s="41"/>
      <c r="AA55" s="41"/>
      <c r="AB55" s="41"/>
      <c r="AC55" s="41"/>
      <c r="AD55" s="41"/>
      <c r="AE55" s="41"/>
      <c r="AF55" s="41"/>
      <c r="AG55" s="41"/>
      <c r="AH55" s="41"/>
      <c r="AI55" s="95"/>
      <c r="AJ55" s="95"/>
    </row>
    <row r="56" spans="1:36" ht="12.75" x14ac:dyDescent="0.2">
      <c r="A56" s="95"/>
      <c r="B56" s="95"/>
      <c r="C56" s="120" t="str">
        <f>'Activities inception (main)'!$Q$7</f>
        <v>NAME 15</v>
      </c>
      <c r="D56" s="121" t="str">
        <f>'Activities inception (main)'!$Q$6</f>
        <v>NAME 15</v>
      </c>
      <c r="E56" s="122"/>
      <c r="F56" s="123">
        <f>'Activities inception (main)'!$Q$8</f>
        <v>0</v>
      </c>
      <c r="G56" s="124">
        <f t="shared" ref="G56:G66" si="32">J56+M56+P56+S56+V56</f>
        <v>0</v>
      </c>
      <c r="H56" s="125">
        <f t="shared" ref="H56:H66" si="33">K56+N56+Q56+T56+W56</f>
        <v>0</v>
      </c>
      <c r="I56" s="95"/>
      <c r="J56" s="124">
        <f>'Activities inception (main)'!$Q$75</f>
        <v>0</v>
      </c>
      <c r="K56" s="125">
        <f t="shared" si="27"/>
        <v>0</v>
      </c>
      <c r="L56" s="126"/>
      <c r="M56" s="124">
        <f>'Activities year 1'!$Q$75</f>
        <v>0</v>
      </c>
      <c r="N56" s="125">
        <f t="shared" si="28"/>
        <v>0</v>
      </c>
      <c r="O56" s="95"/>
      <c r="P56" s="124">
        <f>'Activities year 2'!$Q$75</f>
        <v>0</v>
      </c>
      <c r="Q56" s="125">
        <f t="shared" si="29"/>
        <v>0</v>
      </c>
      <c r="R56" s="95"/>
      <c r="S56" s="124">
        <f>'Activities Year 3'!$Q$75</f>
        <v>0</v>
      </c>
      <c r="T56" s="125">
        <f t="shared" si="30"/>
        <v>0</v>
      </c>
      <c r="U56" s="95"/>
      <c r="V56" s="124">
        <f>'Activities year 4'!$Q$75</f>
        <v>0</v>
      </c>
      <c r="W56" s="125">
        <f t="shared" si="31"/>
        <v>0</v>
      </c>
      <c r="X56" s="95"/>
      <c r="Y56" s="41"/>
      <c r="Z56" s="41"/>
      <c r="AA56" s="41"/>
      <c r="AB56" s="41"/>
      <c r="AC56" s="41"/>
      <c r="AD56" s="41"/>
      <c r="AE56" s="41"/>
      <c r="AF56" s="41"/>
      <c r="AG56" s="41"/>
      <c r="AH56" s="41"/>
      <c r="AI56" s="95"/>
      <c r="AJ56" s="95"/>
    </row>
    <row r="57" spans="1:36" ht="12.75" x14ac:dyDescent="0.2">
      <c r="A57" s="95"/>
      <c r="B57" s="95"/>
      <c r="C57" s="120" t="str">
        <f>'Activities inception (main)'!$R$7</f>
        <v>NAME 16</v>
      </c>
      <c r="D57" s="121" t="str">
        <f>'Activities inception (main)'!$R$6</f>
        <v>NAME 16</v>
      </c>
      <c r="E57" s="122"/>
      <c r="F57" s="123">
        <f>'Activities inception (main)'!$R$8</f>
        <v>0</v>
      </c>
      <c r="G57" s="124">
        <f t="shared" si="32"/>
        <v>0</v>
      </c>
      <c r="H57" s="125">
        <f t="shared" si="33"/>
        <v>0</v>
      </c>
      <c r="I57" s="95"/>
      <c r="J57" s="124">
        <f>'Activities inception (main)'!$R$75</f>
        <v>0</v>
      </c>
      <c r="K57" s="125">
        <f t="shared" si="27"/>
        <v>0</v>
      </c>
      <c r="L57" s="126"/>
      <c r="M57" s="124">
        <f>'Activities year 1'!$R$75</f>
        <v>0</v>
      </c>
      <c r="N57" s="125">
        <f t="shared" si="28"/>
        <v>0</v>
      </c>
      <c r="O57" s="95"/>
      <c r="P57" s="124">
        <f>'Activities year 2'!$R$75</f>
        <v>0</v>
      </c>
      <c r="Q57" s="125">
        <f t="shared" si="29"/>
        <v>0</v>
      </c>
      <c r="R57" s="95"/>
      <c r="S57" s="124">
        <f>'Activities Year 3'!$R$75</f>
        <v>0</v>
      </c>
      <c r="T57" s="125">
        <f t="shared" si="30"/>
        <v>0</v>
      </c>
      <c r="U57" s="95"/>
      <c r="V57" s="124">
        <f>'Activities year 4'!$R$75</f>
        <v>0</v>
      </c>
      <c r="W57" s="125">
        <f t="shared" si="31"/>
        <v>0</v>
      </c>
      <c r="X57" s="95"/>
      <c r="Y57" s="41"/>
      <c r="Z57" s="41"/>
      <c r="AA57" s="41"/>
      <c r="AB57" s="41"/>
      <c r="AC57" s="41"/>
      <c r="AD57" s="41"/>
      <c r="AE57" s="41"/>
      <c r="AF57" s="41"/>
      <c r="AG57" s="41"/>
      <c r="AH57" s="41"/>
      <c r="AI57" s="95"/>
      <c r="AJ57" s="95"/>
    </row>
    <row r="58" spans="1:36" ht="12.75" x14ac:dyDescent="0.2">
      <c r="A58" s="95"/>
      <c r="B58" s="95"/>
      <c r="C58" s="120" t="str">
        <f>'Activities inception (main)'!$S$7</f>
        <v>NAME 17</v>
      </c>
      <c r="D58" s="121" t="str">
        <f>'Activities inception (main)'!$S$6</f>
        <v>NAME 17</v>
      </c>
      <c r="E58" s="122"/>
      <c r="F58" s="123">
        <f>'Activities inception (main)'!$S$8</f>
        <v>0</v>
      </c>
      <c r="G58" s="124">
        <f t="shared" si="32"/>
        <v>0</v>
      </c>
      <c r="H58" s="125">
        <f t="shared" si="33"/>
        <v>0</v>
      </c>
      <c r="I58" s="95"/>
      <c r="J58" s="124">
        <f>'Activities inception (main)'!$S$75</f>
        <v>0</v>
      </c>
      <c r="K58" s="125">
        <f t="shared" si="27"/>
        <v>0</v>
      </c>
      <c r="L58" s="126"/>
      <c r="M58" s="124">
        <f>'Activities year 1'!$S$75</f>
        <v>0</v>
      </c>
      <c r="N58" s="125">
        <f t="shared" si="28"/>
        <v>0</v>
      </c>
      <c r="O58" s="95"/>
      <c r="P58" s="124">
        <f>'Activities year 2'!$S$75</f>
        <v>0</v>
      </c>
      <c r="Q58" s="125">
        <f t="shared" si="29"/>
        <v>0</v>
      </c>
      <c r="R58" s="95"/>
      <c r="S58" s="124">
        <f>'Activities Year 3'!$S$75</f>
        <v>0</v>
      </c>
      <c r="T58" s="125">
        <f t="shared" si="30"/>
        <v>0</v>
      </c>
      <c r="U58" s="95"/>
      <c r="V58" s="124">
        <f>'Activities year 4'!$S$75</f>
        <v>0</v>
      </c>
      <c r="W58" s="125">
        <f t="shared" si="31"/>
        <v>0</v>
      </c>
      <c r="X58" s="95"/>
      <c r="Y58" s="41"/>
      <c r="Z58" s="41"/>
      <c r="AA58" s="41"/>
      <c r="AB58" s="41"/>
      <c r="AC58" s="41"/>
      <c r="AD58" s="41"/>
      <c r="AE58" s="41"/>
      <c r="AF58" s="41"/>
      <c r="AG58" s="41"/>
      <c r="AH58" s="41"/>
      <c r="AI58" s="95"/>
      <c r="AJ58" s="95"/>
    </row>
    <row r="59" spans="1:36" ht="12.75" x14ac:dyDescent="0.2">
      <c r="A59" s="95"/>
      <c r="B59" s="95"/>
      <c r="C59" s="120" t="str">
        <f>'Activities inception (main)'!$T$7</f>
        <v>NAME 18</v>
      </c>
      <c r="D59" s="121" t="str">
        <f>'Activities inception (main)'!$T$6</f>
        <v>NAME 18</v>
      </c>
      <c r="E59" s="122"/>
      <c r="F59" s="123">
        <f>'Activities inception (main)'!$T$8</f>
        <v>0</v>
      </c>
      <c r="G59" s="124">
        <f t="shared" si="32"/>
        <v>0</v>
      </c>
      <c r="H59" s="125">
        <f t="shared" si="33"/>
        <v>0</v>
      </c>
      <c r="I59" s="95"/>
      <c r="J59" s="124">
        <f>'Activities inception (main)'!$T$75</f>
        <v>0</v>
      </c>
      <c r="K59" s="125">
        <f t="shared" si="27"/>
        <v>0</v>
      </c>
      <c r="L59" s="126"/>
      <c r="M59" s="124">
        <f>'Activities year 1'!$T$75</f>
        <v>0</v>
      </c>
      <c r="N59" s="125">
        <f t="shared" si="28"/>
        <v>0</v>
      </c>
      <c r="O59" s="95"/>
      <c r="P59" s="124">
        <f>'Activities year 2'!$T$75</f>
        <v>0</v>
      </c>
      <c r="Q59" s="125">
        <f t="shared" si="29"/>
        <v>0</v>
      </c>
      <c r="R59" s="95"/>
      <c r="S59" s="124">
        <f>'Activities Year 3'!$T$75</f>
        <v>0</v>
      </c>
      <c r="T59" s="125">
        <f t="shared" si="30"/>
        <v>0</v>
      </c>
      <c r="U59" s="95"/>
      <c r="V59" s="124">
        <f>'Activities year 4'!$T$75</f>
        <v>0</v>
      </c>
      <c r="W59" s="125">
        <f t="shared" si="31"/>
        <v>0</v>
      </c>
      <c r="X59" s="95"/>
      <c r="Y59" s="41"/>
      <c r="Z59" s="41"/>
      <c r="AA59" s="41"/>
      <c r="AB59" s="41"/>
      <c r="AC59" s="41"/>
      <c r="AD59" s="41"/>
      <c r="AE59" s="41"/>
      <c r="AF59" s="41"/>
      <c r="AG59" s="41"/>
      <c r="AH59" s="41"/>
      <c r="AI59" s="95"/>
      <c r="AJ59" s="95"/>
    </row>
    <row r="60" spans="1:36" ht="12.75" x14ac:dyDescent="0.2">
      <c r="A60" s="95"/>
      <c r="B60" s="95"/>
      <c r="C60" s="120" t="str">
        <f>'Activities inception (main)'!$U$7</f>
        <v>NAME 19</v>
      </c>
      <c r="D60" s="121" t="str">
        <f>'Activities inception (main)'!$U$6</f>
        <v>NAME 19</v>
      </c>
      <c r="E60" s="122"/>
      <c r="F60" s="123">
        <f>'Activities inception (main)'!$U$8</f>
        <v>0</v>
      </c>
      <c r="G60" s="124">
        <f t="shared" si="32"/>
        <v>0</v>
      </c>
      <c r="H60" s="125">
        <f t="shared" si="33"/>
        <v>0</v>
      </c>
      <c r="I60" s="95"/>
      <c r="J60" s="124">
        <f>'Activities inception (main)'!$U$75</f>
        <v>0</v>
      </c>
      <c r="K60" s="125">
        <f t="shared" si="27"/>
        <v>0</v>
      </c>
      <c r="L60" s="126"/>
      <c r="M60" s="124">
        <f>'Activities year 1'!$U$75</f>
        <v>0</v>
      </c>
      <c r="N60" s="125">
        <f t="shared" si="28"/>
        <v>0</v>
      </c>
      <c r="O60" s="95"/>
      <c r="P60" s="124">
        <f>'Activities year 2'!$U$75</f>
        <v>0</v>
      </c>
      <c r="Q60" s="125">
        <f t="shared" si="29"/>
        <v>0</v>
      </c>
      <c r="R60" s="95"/>
      <c r="S60" s="124">
        <f>'Activities Year 3'!$U$75</f>
        <v>0</v>
      </c>
      <c r="T60" s="125">
        <f t="shared" si="30"/>
        <v>0</v>
      </c>
      <c r="U60" s="95"/>
      <c r="V60" s="124">
        <f>'Activities year 4'!$U$75</f>
        <v>0</v>
      </c>
      <c r="W60" s="125">
        <f t="shared" si="31"/>
        <v>0</v>
      </c>
      <c r="X60" s="95"/>
      <c r="Y60" s="41"/>
      <c r="Z60" s="41"/>
      <c r="AA60" s="41"/>
      <c r="AB60" s="41"/>
      <c r="AC60" s="41"/>
      <c r="AD60" s="41"/>
      <c r="AE60" s="41"/>
      <c r="AF60" s="41"/>
      <c r="AG60" s="41"/>
      <c r="AH60" s="41"/>
      <c r="AI60" s="95"/>
      <c r="AJ60" s="95"/>
    </row>
    <row r="61" spans="1:36" ht="12.75" x14ac:dyDescent="0.2">
      <c r="A61" s="95"/>
      <c r="B61" s="95"/>
      <c r="C61" s="120" t="str">
        <f>'Activities inception (main)'!$V$7</f>
        <v>NAME 20</v>
      </c>
      <c r="D61" s="121" t="str">
        <f>'Activities inception (main)'!$V$6</f>
        <v>NAME 20</v>
      </c>
      <c r="E61" s="122"/>
      <c r="F61" s="123">
        <f>'Activities inception (main)'!$V$8</f>
        <v>0</v>
      </c>
      <c r="G61" s="124">
        <f>J61+M61+P61+S61+V61</f>
        <v>0</v>
      </c>
      <c r="H61" s="125">
        <f>K61+N61+Q61+T61+W61</f>
        <v>0</v>
      </c>
      <c r="I61" s="95"/>
      <c r="J61" s="124">
        <f>'Activities inception (main)'!$V$75</f>
        <v>0</v>
      </c>
      <c r="K61" s="125">
        <f t="shared" si="27"/>
        <v>0</v>
      </c>
      <c r="L61" s="126"/>
      <c r="M61" s="124">
        <f>'Activities year 1'!$V$75</f>
        <v>0</v>
      </c>
      <c r="N61" s="125">
        <f t="shared" si="28"/>
        <v>0</v>
      </c>
      <c r="O61" s="95"/>
      <c r="P61" s="124">
        <f>'Activities year 2'!$V$75</f>
        <v>0</v>
      </c>
      <c r="Q61" s="125">
        <f t="shared" si="29"/>
        <v>0</v>
      </c>
      <c r="R61" s="95"/>
      <c r="S61" s="124">
        <f>'Activities Year 3'!$V$75</f>
        <v>0</v>
      </c>
      <c r="T61" s="125">
        <f t="shared" si="30"/>
        <v>0</v>
      </c>
      <c r="U61" s="95"/>
      <c r="V61" s="124">
        <f>'Activities year 4'!$V$75</f>
        <v>0</v>
      </c>
      <c r="W61" s="125">
        <f t="shared" si="31"/>
        <v>0</v>
      </c>
      <c r="X61" s="95"/>
      <c r="Y61" s="41"/>
      <c r="Z61" s="41"/>
      <c r="AA61" s="41"/>
      <c r="AB61" s="41"/>
      <c r="AC61" s="41"/>
      <c r="AD61" s="41"/>
      <c r="AE61" s="41"/>
      <c r="AF61" s="41"/>
      <c r="AG61" s="41"/>
      <c r="AH61" s="41"/>
      <c r="AI61" s="95"/>
      <c r="AJ61" s="95"/>
    </row>
    <row r="62" spans="1:36" ht="12.75" x14ac:dyDescent="0.2">
      <c r="A62" s="95"/>
      <c r="B62" s="95"/>
      <c r="C62" s="120" t="str">
        <f>'Activities inception (main)'!$W$7</f>
        <v>NAME 21</v>
      </c>
      <c r="D62" s="121" t="str">
        <f>'Activities inception (main)'!$W$6</f>
        <v>NAME 21</v>
      </c>
      <c r="E62" s="122"/>
      <c r="F62" s="123">
        <f>'Activities inception (main)'!$W$8</f>
        <v>0</v>
      </c>
      <c r="G62" s="124">
        <f t="shared" si="32"/>
        <v>0</v>
      </c>
      <c r="H62" s="125">
        <f t="shared" si="33"/>
        <v>0</v>
      </c>
      <c r="I62" s="95"/>
      <c r="J62" s="124">
        <f>'Activities inception (main)'!$W$75</f>
        <v>0</v>
      </c>
      <c r="K62" s="125">
        <f t="shared" si="27"/>
        <v>0</v>
      </c>
      <c r="L62" s="126"/>
      <c r="M62" s="124">
        <f>'Activities year 1'!$W$75</f>
        <v>0</v>
      </c>
      <c r="N62" s="125">
        <f t="shared" si="28"/>
        <v>0</v>
      </c>
      <c r="O62" s="95"/>
      <c r="P62" s="124">
        <f>'Activities year 2'!$W$75</f>
        <v>0</v>
      </c>
      <c r="Q62" s="125">
        <f t="shared" si="29"/>
        <v>0</v>
      </c>
      <c r="R62" s="95"/>
      <c r="S62" s="124">
        <f>'Activities Year 3'!$W$75</f>
        <v>0</v>
      </c>
      <c r="T62" s="125">
        <f t="shared" si="30"/>
        <v>0</v>
      </c>
      <c r="U62" s="95"/>
      <c r="V62" s="124">
        <f>'Activities year 4'!$W$75</f>
        <v>0</v>
      </c>
      <c r="W62" s="125">
        <f t="shared" si="31"/>
        <v>0</v>
      </c>
      <c r="X62" s="95"/>
      <c r="Y62" s="41"/>
      <c r="Z62" s="41"/>
      <c r="AA62" s="41"/>
      <c r="AB62" s="41"/>
      <c r="AC62" s="41"/>
      <c r="AD62" s="41"/>
      <c r="AE62" s="41"/>
      <c r="AF62" s="41"/>
      <c r="AG62" s="41"/>
      <c r="AH62" s="41"/>
      <c r="AI62" s="95"/>
      <c r="AJ62" s="95"/>
    </row>
    <row r="63" spans="1:36" ht="12.75" x14ac:dyDescent="0.2">
      <c r="A63" s="95"/>
      <c r="B63" s="95"/>
      <c r="C63" s="120" t="str">
        <f>'Activities inception (main)'!$X$7</f>
        <v>NAME 22</v>
      </c>
      <c r="D63" s="121" t="str">
        <f>'Activities inception (main)'!$X$6</f>
        <v>NAME 22</v>
      </c>
      <c r="E63" s="122"/>
      <c r="F63" s="123">
        <f>'Activities inception (main)'!$X$8</f>
        <v>0</v>
      </c>
      <c r="G63" s="124">
        <f t="shared" si="32"/>
        <v>0</v>
      </c>
      <c r="H63" s="125">
        <f t="shared" si="33"/>
        <v>0</v>
      </c>
      <c r="I63" s="95"/>
      <c r="J63" s="124">
        <f>'Activities inception (main)'!$X$75</f>
        <v>0</v>
      </c>
      <c r="K63" s="125">
        <f t="shared" si="27"/>
        <v>0</v>
      </c>
      <c r="L63" s="126"/>
      <c r="M63" s="124">
        <f>'Activities year 1'!$X$75</f>
        <v>0</v>
      </c>
      <c r="N63" s="125">
        <f t="shared" si="28"/>
        <v>0</v>
      </c>
      <c r="O63" s="95"/>
      <c r="P63" s="124">
        <f>'Activities year 2'!$X$75</f>
        <v>0</v>
      </c>
      <c r="Q63" s="125">
        <f t="shared" si="29"/>
        <v>0</v>
      </c>
      <c r="R63" s="95"/>
      <c r="S63" s="124">
        <f>'Activities Year 3'!$X$75</f>
        <v>0</v>
      </c>
      <c r="T63" s="125">
        <f t="shared" si="30"/>
        <v>0</v>
      </c>
      <c r="U63" s="95"/>
      <c r="V63" s="124">
        <f>'Activities year 4'!$X$75</f>
        <v>0</v>
      </c>
      <c r="W63" s="125">
        <f t="shared" si="31"/>
        <v>0</v>
      </c>
      <c r="X63" s="95"/>
      <c r="Y63" s="41"/>
      <c r="Z63" s="41"/>
      <c r="AA63" s="41"/>
      <c r="AB63" s="41"/>
      <c r="AC63" s="41"/>
      <c r="AD63" s="41"/>
      <c r="AE63" s="41"/>
      <c r="AF63" s="41"/>
      <c r="AG63" s="41"/>
      <c r="AH63" s="41"/>
      <c r="AI63" s="95"/>
      <c r="AJ63" s="95"/>
    </row>
    <row r="64" spans="1:36" ht="12.75" x14ac:dyDescent="0.2">
      <c r="A64" s="95"/>
      <c r="B64" s="95"/>
      <c r="C64" s="120" t="str">
        <f>'Activities inception (main)'!$Y$7</f>
        <v>NAME 23</v>
      </c>
      <c r="D64" s="121" t="str">
        <f>'Activities inception (main)'!$Y$6</f>
        <v>NAME 23</v>
      </c>
      <c r="E64" s="122"/>
      <c r="F64" s="123">
        <f>'Activities inception (main)'!$Y$8</f>
        <v>0</v>
      </c>
      <c r="G64" s="124">
        <f t="shared" si="32"/>
        <v>0</v>
      </c>
      <c r="H64" s="125">
        <f t="shared" si="33"/>
        <v>0</v>
      </c>
      <c r="I64" s="95"/>
      <c r="J64" s="124">
        <f>'Activities inception (main)'!$Y$75</f>
        <v>0</v>
      </c>
      <c r="K64" s="125">
        <f t="shared" si="27"/>
        <v>0</v>
      </c>
      <c r="L64" s="126"/>
      <c r="M64" s="124">
        <f>'Activities year 1'!$Y$75</f>
        <v>0</v>
      </c>
      <c r="N64" s="125">
        <f t="shared" si="28"/>
        <v>0</v>
      </c>
      <c r="O64" s="95"/>
      <c r="P64" s="124">
        <f>'Activities year 2'!$Y$75</f>
        <v>0</v>
      </c>
      <c r="Q64" s="125">
        <f t="shared" si="29"/>
        <v>0</v>
      </c>
      <c r="R64" s="95"/>
      <c r="S64" s="124">
        <f>'Activities Year 3'!$Y$75</f>
        <v>0</v>
      </c>
      <c r="T64" s="125">
        <f t="shared" si="30"/>
        <v>0</v>
      </c>
      <c r="U64" s="95"/>
      <c r="V64" s="124">
        <f>'Activities year 4'!$Y$75</f>
        <v>0</v>
      </c>
      <c r="W64" s="125">
        <f t="shared" si="31"/>
        <v>0</v>
      </c>
      <c r="X64" s="95"/>
      <c r="Y64" s="41"/>
      <c r="Z64" s="41"/>
      <c r="AA64" s="41"/>
      <c r="AB64" s="41"/>
      <c r="AC64" s="41"/>
      <c r="AD64" s="41"/>
      <c r="AE64" s="41"/>
      <c r="AF64" s="41"/>
      <c r="AG64" s="41"/>
      <c r="AH64" s="41"/>
      <c r="AI64" s="95"/>
      <c r="AJ64" s="95"/>
    </row>
    <row r="65" spans="1:36" ht="12.75" x14ac:dyDescent="0.2">
      <c r="A65" s="95"/>
      <c r="B65" s="95"/>
      <c r="C65" s="120" t="str">
        <f>'Activities inception (main)'!$Z$7</f>
        <v>NAME 24</v>
      </c>
      <c r="D65" s="121" t="str">
        <f>'Activities inception (main)'!$Z$6</f>
        <v>NAME 24</v>
      </c>
      <c r="E65" s="122"/>
      <c r="F65" s="123">
        <f>'Activities inception (main)'!$Z$8</f>
        <v>0</v>
      </c>
      <c r="G65" s="124">
        <f t="shared" si="32"/>
        <v>0</v>
      </c>
      <c r="H65" s="125">
        <f t="shared" si="33"/>
        <v>0</v>
      </c>
      <c r="I65" s="95"/>
      <c r="J65" s="124">
        <f>'Activities inception (main)'!$Z$75</f>
        <v>0</v>
      </c>
      <c r="K65" s="125">
        <f t="shared" si="27"/>
        <v>0</v>
      </c>
      <c r="L65" s="126"/>
      <c r="M65" s="124">
        <f>'Activities year 1'!$Z$75</f>
        <v>0</v>
      </c>
      <c r="N65" s="125">
        <f t="shared" si="28"/>
        <v>0</v>
      </c>
      <c r="O65" s="95"/>
      <c r="P65" s="124">
        <f>'Activities year 2'!$Z$75</f>
        <v>0</v>
      </c>
      <c r="Q65" s="125">
        <f t="shared" si="29"/>
        <v>0</v>
      </c>
      <c r="R65" s="95"/>
      <c r="S65" s="124">
        <f>'Activities Year 3'!$Z$75</f>
        <v>0</v>
      </c>
      <c r="T65" s="125">
        <f t="shared" si="30"/>
        <v>0</v>
      </c>
      <c r="U65" s="95"/>
      <c r="V65" s="124">
        <f>'Activities year 4'!$Z$75</f>
        <v>0</v>
      </c>
      <c r="W65" s="125">
        <f t="shared" si="31"/>
        <v>0</v>
      </c>
      <c r="X65" s="95"/>
      <c r="Y65" s="41"/>
      <c r="Z65" s="41"/>
      <c r="AA65" s="41"/>
      <c r="AB65" s="41"/>
      <c r="AC65" s="41"/>
      <c r="AD65" s="41"/>
      <c r="AE65" s="41"/>
      <c r="AF65" s="41"/>
      <c r="AG65" s="41"/>
      <c r="AH65" s="41"/>
      <c r="AI65" s="95"/>
      <c r="AJ65" s="95"/>
    </row>
    <row r="66" spans="1:36" ht="12.75" x14ac:dyDescent="0.2">
      <c r="A66" s="95"/>
      <c r="B66" s="111"/>
      <c r="C66" s="120" t="str">
        <f>'Activities inception (main)'!$AA$7</f>
        <v>NAME 25</v>
      </c>
      <c r="D66" s="121" t="str">
        <f>'Activities inception (main)'!$AA$6</f>
        <v>NAME 25</v>
      </c>
      <c r="E66" s="122"/>
      <c r="F66" s="123">
        <f>'Activities inception (main)'!$AA$8</f>
        <v>0</v>
      </c>
      <c r="G66" s="124">
        <f t="shared" si="32"/>
        <v>0</v>
      </c>
      <c r="H66" s="125">
        <f t="shared" si="33"/>
        <v>0</v>
      </c>
      <c r="I66" s="95"/>
      <c r="J66" s="124">
        <f>'Activities inception (main)'!$AA$75</f>
        <v>0</v>
      </c>
      <c r="K66" s="125">
        <f t="shared" si="27"/>
        <v>0</v>
      </c>
      <c r="L66" s="126"/>
      <c r="M66" s="124">
        <f>'Activities year 1'!$AA$75</f>
        <v>0</v>
      </c>
      <c r="N66" s="125">
        <f t="shared" si="28"/>
        <v>0</v>
      </c>
      <c r="O66" s="95"/>
      <c r="P66" s="124">
        <f>'Activities year 2'!$AA$75</f>
        <v>0</v>
      </c>
      <c r="Q66" s="125">
        <f t="shared" si="29"/>
        <v>0</v>
      </c>
      <c r="R66" s="95"/>
      <c r="S66" s="124">
        <f>'Activities Year 3'!$AA$75</f>
        <v>0</v>
      </c>
      <c r="T66" s="125">
        <f t="shared" si="30"/>
        <v>0</v>
      </c>
      <c r="U66" s="95"/>
      <c r="V66" s="124">
        <f>'Activities year 4'!$AA$75</f>
        <v>0</v>
      </c>
      <c r="W66" s="125">
        <f t="shared" si="31"/>
        <v>0</v>
      </c>
      <c r="X66" s="95"/>
      <c r="Y66" s="41"/>
      <c r="Z66" s="41"/>
      <c r="AA66" s="41"/>
      <c r="AB66" s="41"/>
      <c r="AC66" s="41"/>
      <c r="AD66" s="41"/>
      <c r="AE66" s="41"/>
      <c r="AF66" s="41"/>
      <c r="AG66" s="41"/>
      <c r="AH66" s="41"/>
      <c r="AI66" s="95"/>
      <c r="AJ66" s="95"/>
    </row>
    <row r="67" spans="1:36" x14ac:dyDescent="0.15">
      <c r="A67" s="95"/>
      <c r="B67" s="111"/>
      <c r="C67" s="127"/>
      <c r="D67" s="127"/>
      <c r="E67" s="96"/>
      <c r="F67" s="98"/>
      <c r="G67" s="129"/>
      <c r="H67" s="130"/>
      <c r="I67" s="95"/>
      <c r="J67" s="95"/>
      <c r="K67" s="95"/>
      <c r="L67" s="95"/>
      <c r="M67" s="95"/>
      <c r="N67" s="95"/>
      <c r="O67" s="95"/>
      <c r="P67" s="95"/>
      <c r="Q67" s="95"/>
      <c r="R67" s="95"/>
      <c r="S67" s="95"/>
      <c r="T67" s="95"/>
      <c r="U67" s="95"/>
      <c r="V67" s="95"/>
      <c r="W67" s="95"/>
      <c r="X67" s="95"/>
      <c r="Y67" s="131"/>
      <c r="Z67" s="131"/>
      <c r="AA67" s="131"/>
      <c r="AB67" s="131"/>
      <c r="AC67" s="131"/>
      <c r="AD67" s="131"/>
      <c r="AE67" s="131"/>
      <c r="AF67" s="131"/>
      <c r="AG67" s="131"/>
      <c r="AH67" s="131"/>
      <c r="AI67" s="95"/>
      <c r="AJ67" s="95"/>
    </row>
    <row r="68" spans="1:36" x14ac:dyDescent="0.15">
      <c r="A68" s="95"/>
      <c r="B68" s="132" t="s">
        <v>20</v>
      </c>
      <c r="C68" s="95"/>
      <c r="D68" s="95"/>
      <c r="E68" s="96"/>
      <c r="F68" s="96"/>
      <c r="G68" s="124">
        <f>SUM(G42:G67)</f>
        <v>0</v>
      </c>
      <c r="H68" s="125">
        <f>SUM(H42:H67)</f>
        <v>0</v>
      </c>
      <c r="I68" s="95"/>
      <c r="J68" s="124">
        <f>SUM(J42:J67)</f>
        <v>0</v>
      </c>
      <c r="K68" s="125">
        <f>SUM(K42:K67)</f>
        <v>0</v>
      </c>
      <c r="L68" s="126"/>
      <c r="M68" s="124">
        <f>SUM(M42:M67)</f>
        <v>0</v>
      </c>
      <c r="N68" s="125">
        <f>SUM(N42:N67)</f>
        <v>0</v>
      </c>
      <c r="O68" s="95"/>
      <c r="P68" s="124">
        <f>SUM(P42:P67)</f>
        <v>0</v>
      </c>
      <c r="Q68" s="125">
        <f>SUM(Q42:Q67)</f>
        <v>0</v>
      </c>
      <c r="R68" s="95"/>
      <c r="S68" s="124">
        <f>SUM(S42:S67)</f>
        <v>0</v>
      </c>
      <c r="T68" s="125">
        <f>SUM(T42:T67)</f>
        <v>0</v>
      </c>
      <c r="U68" s="95"/>
      <c r="V68" s="124">
        <f>SUM(V42:V67)</f>
        <v>0</v>
      </c>
      <c r="W68" s="125">
        <f>SUM(W42:W67)</f>
        <v>0</v>
      </c>
      <c r="X68" s="95"/>
      <c r="Y68" s="133">
        <f t="shared" ref="Y68:AH68" si="34">SUM(Y42:Y67)</f>
        <v>0</v>
      </c>
      <c r="Z68" s="133">
        <f t="shared" si="34"/>
        <v>0</v>
      </c>
      <c r="AA68" s="133">
        <f t="shared" si="34"/>
        <v>0</v>
      </c>
      <c r="AB68" s="133">
        <f t="shared" si="34"/>
        <v>0</v>
      </c>
      <c r="AC68" s="133">
        <f t="shared" si="34"/>
        <v>0</v>
      </c>
      <c r="AD68" s="133">
        <f t="shared" si="34"/>
        <v>0</v>
      </c>
      <c r="AE68" s="133">
        <f t="shared" si="34"/>
        <v>0</v>
      </c>
      <c r="AF68" s="133">
        <f t="shared" si="34"/>
        <v>0</v>
      </c>
      <c r="AG68" s="133">
        <f t="shared" si="34"/>
        <v>0</v>
      </c>
      <c r="AH68" s="133">
        <f t="shared" si="34"/>
        <v>0</v>
      </c>
      <c r="AI68" s="134">
        <f>SUM(Y68:AH68)</f>
        <v>0</v>
      </c>
      <c r="AJ68" s="135" t="str">
        <f>IF(AI68=H68,"","Amount should be equal to amount in Total budget (column H). Please check.")</f>
        <v/>
      </c>
    </row>
    <row r="69" spans="1:36" x14ac:dyDescent="0.15">
      <c r="A69" s="95"/>
      <c r="B69" s="132"/>
      <c r="C69" s="95"/>
      <c r="D69" s="95"/>
      <c r="E69" s="96"/>
      <c r="F69" s="96"/>
      <c r="G69" s="95"/>
      <c r="H69" s="97"/>
      <c r="I69" s="95"/>
      <c r="J69" s="95"/>
      <c r="K69" s="95"/>
      <c r="L69" s="95"/>
      <c r="M69" s="95"/>
      <c r="N69" s="95"/>
      <c r="O69" s="95"/>
      <c r="P69" s="95"/>
      <c r="Q69" s="95"/>
      <c r="R69" s="95"/>
      <c r="S69" s="95"/>
      <c r="T69" s="95"/>
      <c r="U69" s="95"/>
      <c r="V69" s="95"/>
      <c r="W69" s="95"/>
      <c r="X69" s="95"/>
      <c r="Y69" s="131"/>
      <c r="Z69" s="131"/>
      <c r="AA69" s="131"/>
      <c r="AB69" s="131"/>
      <c r="AC69" s="131"/>
      <c r="AD69" s="131"/>
      <c r="AE69" s="131"/>
      <c r="AF69" s="131"/>
      <c r="AG69" s="131"/>
      <c r="AH69" s="131"/>
      <c r="AI69" s="95"/>
      <c r="AJ69" s="95"/>
    </row>
    <row r="70" spans="1:36" x14ac:dyDescent="0.15">
      <c r="A70" s="95" t="s">
        <v>2</v>
      </c>
      <c r="B70" s="139" t="s">
        <v>173</v>
      </c>
      <c r="C70" s="113" t="s">
        <v>21</v>
      </c>
      <c r="D70" s="140" t="s">
        <v>53</v>
      </c>
      <c r="E70" s="141"/>
      <c r="F70" s="115" t="s">
        <v>143</v>
      </c>
      <c r="G70" s="113"/>
      <c r="H70" s="130" t="s">
        <v>20</v>
      </c>
      <c r="I70" s="95"/>
      <c r="J70" s="95"/>
      <c r="K70" s="130" t="s">
        <v>20</v>
      </c>
      <c r="L70" s="95"/>
      <c r="M70" s="95"/>
      <c r="N70" s="130" t="s">
        <v>20</v>
      </c>
      <c r="O70" s="95"/>
      <c r="P70" s="95"/>
      <c r="Q70" s="130" t="s">
        <v>20</v>
      </c>
      <c r="R70" s="95"/>
      <c r="S70" s="95"/>
      <c r="T70" s="130" t="s">
        <v>20</v>
      </c>
      <c r="U70" s="95"/>
      <c r="V70" s="95"/>
      <c r="W70" s="130" t="s">
        <v>20</v>
      </c>
      <c r="X70" s="95"/>
      <c r="Y70" s="138"/>
      <c r="Z70" s="138"/>
      <c r="AA70" s="138"/>
      <c r="AB70" s="138"/>
      <c r="AC70" s="138"/>
      <c r="AD70" s="138"/>
      <c r="AE70" s="138"/>
      <c r="AF70" s="138"/>
      <c r="AG70" s="138"/>
      <c r="AH70" s="138"/>
      <c r="AI70" s="95"/>
      <c r="AJ70" s="95"/>
    </row>
    <row r="71" spans="1:36" s="12" customFormat="1" x14ac:dyDescent="0.15">
      <c r="A71" s="95"/>
      <c r="B71" s="127"/>
      <c r="C71" s="46"/>
      <c r="D71" s="47"/>
      <c r="E71" s="47"/>
      <c r="F71" s="52" t="s">
        <v>139</v>
      </c>
      <c r="G71" s="54"/>
      <c r="H71" s="142">
        <f>K71+N71+Q71+T71+W71</f>
        <v>0</v>
      </c>
      <c r="I71" s="95"/>
      <c r="J71" s="95"/>
      <c r="K71" s="42"/>
      <c r="L71" s="95"/>
      <c r="M71" s="95"/>
      <c r="N71" s="42"/>
      <c r="O71" s="95"/>
      <c r="P71" s="95"/>
      <c r="Q71" s="42"/>
      <c r="R71" s="95"/>
      <c r="S71" s="95"/>
      <c r="T71" s="42"/>
      <c r="U71" s="95"/>
      <c r="V71" s="95"/>
      <c r="W71" s="42"/>
      <c r="X71" s="95"/>
      <c r="Y71" s="41"/>
      <c r="Z71" s="41"/>
      <c r="AA71" s="41"/>
      <c r="AB71" s="41"/>
      <c r="AC71" s="41"/>
      <c r="AD71" s="41"/>
      <c r="AE71" s="41"/>
      <c r="AF71" s="41"/>
      <c r="AG71" s="41"/>
      <c r="AH71" s="41"/>
      <c r="AI71" s="95"/>
      <c r="AJ71" s="95"/>
    </row>
    <row r="72" spans="1:36" s="12" customFormat="1" ht="12" customHeight="1" x14ac:dyDescent="0.15">
      <c r="A72" s="95"/>
      <c r="B72" s="127"/>
      <c r="C72" s="46"/>
      <c r="D72" s="47"/>
      <c r="E72" s="47"/>
      <c r="F72" s="52" t="s">
        <v>139</v>
      </c>
      <c r="G72" s="54"/>
      <c r="H72" s="142">
        <f t="shared" ref="H72:H74" si="35">K72+N72+Q72+T72+W72</f>
        <v>0</v>
      </c>
      <c r="I72" s="95"/>
      <c r="J72" s="95"/>
      <c r="K72" s="42"/>
      <c r="L72" s="95"/>
      <c r="M72" s="95"/>
      <c r="N72" s="42"/>
      <c r="O72" s="95"/>
      <c r="P72" s="95"/>
      <c r="Q72" s="42"/>
      <c r="R72" s="95"/>
      <c r="S72" s="95"/>
      <c r="T72" s="42"/>
      <c r="U72" s="95"/>
      <c r="V72" s="95"/>
      <c r="W72" s="42"/>
      <c r="X72" s="95"/>
      <c r="Y72" s="41"/>
      <c r="Z72" s="41"/>
      <c r="AA72" s="41"/>
      <c r="AB72" s="41"/>
      <c r="AC72" s="41"/>
      <c r="AD72" s="41"/>
      <c r="AE72" s="41"/>
      <c r="AF72" s="41"/>
      <c r="AG72" s="41"/>
      <c r="AH72" s="41"/>
      <c r="AI72" s="95"/>
      <c r="AJ72" s="95"/>
    </row>
    <row r="73" spans="1:36" s="12" customFormat="1" ht="12" customHeight="1" x14ac:dyDescent="0.15">
      <c r="A73" s="95"/>
      <c r="B73" s="127"/>
      <c r="C73" s="46"/>
      <c r="D73" s="47"/>
      <c r="E73" s="47"/>
      <c r="F73" s="52" t="s">
        <v>139</v>
      </c>
      <c r="G73" s="54"/>
      <c r="H73" s="142">
        <f t="shared" si="35"/>
        <v>0</v>
      </c>
      <c r="I73" s="95"/>
      <c r="J73" s="95"/>
      <c r="K73" s="42"/>
      <c r="L73" s="95"/>
      <c r="M73" s="95"/>
      <c r="N73" s="42"/>
      <c r="O73" s="95"/>
      <c r="P73" s="95"/>
      <c r="Q73" s="42"/>
      <c r="R73" s="95"/>
      <c r="S73" s="95"/>
      <c r="T73" s="42"/>
      <c r="U73" s="95"/>
      <c r="V73" s="95"/>
      <c r="W73" s="42"/>
      <c r="X73" s="95"/>
      <c r="Y73" s="41"/>
      <c r="Z73" s="41"/>
      <c r="AA73" s="41"/>
      <c r="AB73" s="41"/>
      <c r="AC73" s="41"/>
      <c r="AD73" s="41"/>
      <c r="AE73" s="41"/>
      <c r="AF73" s="41"/>
      <c r="AG73" s="41"/>
      <c r="AH73" s="41"/>
      <c r="AI73" s="95"/>
      <c r="AJ73" s="95"/>
    </row>
    <row r="74" spans="1:36" s="12" customFormat="1" ht="12" customHeight="1" x14ac:dyDescent="0.15">
      <c r="A74" s="95"/>
      <c r="B74" s="127"/>
      <c r="C74" s="46"/>
      <c r="D74" s="47"/>
      <c r="E74" s="47"/>
      <c r="F74" s="52" t="s">
        <v>139</v>
      </c>
      <c r="G74" s="54"/>
      <c r="H74" s="142">
        <f t="shared" si="35"/>
        <v>0</v>
      </c>
      <c r="I74" s="95"/>
      <c r="J74" s="95"/>
      <c r="K74" s="42"/>
      <c r="L74" s="95"/>
      <c r="M74" s="95"/>
      <c r="N74" s="42"/>
      <c r="O74" s="95"/>
      <c r="P74" s="95"/>
      <c r="Q74" s="42"/>
      <c r="R74" s="95"/>
      <c r="S74" s="95"/>
      <c r="T74" s="42"/>
      <c r="U74" s="95"/>
      <c r="V74" s="95"/>
      <c r="W74" s="42"/>
      <c r="X74" s="95"/>
      <c r="Y74" s="41"/>
      <c r="Z74" s="41"/>
      <c r="AA74" s="41"/>
      <c r="AB74" s="41"/>
      <c r="AC74" s="41"/>
      <c r="AD74" s="41"/>
      <c r="AE74" s="41"/>
      <c r="AF74" s="41"/>
      <c r="AG74" s="41"/>
      <c r="AH74" s="41"/>
      <c r="AI74" s="95"/>
      <c r="AJ74" s="95"/>
    </row>
    <row r="75" spans="1:36" s="12" customFormat="1" ht="12" customHeight="1" x14ac:dyDescent="0.15">
      <c r="A75" s="95"/>
      <c r="B75" s="127"/>
      <c r="C75" s="46"/>
      <c r="D75" s="47"/>
      <c r="E75" s="47"/>
      <c r="F75" s="52" t="s">
        <v>139</v>
      </c>
      <c r="G75" s="54"/>
      <c r="H75" s="142">
        <f>K75+N75+Q75+T75+W75</f>
        <v>0</v>
      </c>
      <c r="I75" s="95"/>
      <c r="J75" s="95"/>
      <c r="K75" s="42"/>
      <c r="L75" s="95"/>
      <c r="M75" s="95"/>
      <c r="N75" s="42"/>
      <c r="O75" s="95"/>
      <c r="P75" s="95"/>
      <c r="Q75" s="42"/>
      <c r="R75" s="95"/>
      <c r="S75" s="95"/>
      <c r="T75" s="42"/>
      <c r="U75" s="95"/>
      <c r="V75" s="95"/>
      <c r="W75" s="42"/>
      <c r="X75" s="95"/>
      <c r="Y75" s="41"/>
      <c r="Z75" s="41"/>
      <c r="AA75" s="41"/>
      <c r="AB75" s="41"/>
      <c r="AC75" s="41"/>
      <c r="AD75" s="41"/>
      <c r="AE75" s="41"/>
      <c r="AF75" s="41"/>
      <c r="AG75" s="41"/>
      <c r="AH75" s="41"/>
      <c r="AI75" s="95"/>
      <c r="AJ75" s="95"/>
    </row>
    <row r="76" spans="1:36" ht="12" customHeight="1" x14ac:dyDescent="0.15">
      <c r="A76" s="95"/>
      <c r="B76" s="132"/>
      <c r="C76" s="127"/>
      <c r="D76" s="95"/>
      <c r="E76" s="96"/>
      <c r="F76" s="96"/>
      <c r="G76" s="95"/>
      <c r="H76" s="97"/>
      <c r="I76" s="95"/>
      <c r="J76" s="95"/>
      <c r="K76" s="97"/>
      <c r="L76" s="95"/>
      <c r="M76" s="95"/>
      <c r="N76" s="97"/>
      <c r="O76" s="95"/>
      <c r="P76" s="95"/>
      <c r="Q76" s="97"/>
      <c r="R76" s="95"/>
      <c r="S76" s="95"/>
      <c r="T76" s="97"/>
      <c r="U76" s="95"/>
      <c r="V76" s="95"/>
      <c r="W76" s="97"/>
      <c r="X76" s="95"/>
      <c r="Y76" s="131"/>
      <c r="Z76" s="131"/>
      <c r="AA76" s="131"/>
      <c r="AB76" s="131"/>
      <c r="AC76" s="131"/>
      <c r="AD76" s="131"/>
      <c r="AE76" s="131"/>
      <c r="AF76" s="131"/>
      <c r="AG76" s="131"/>
      <c r="AH76" s="131"/>
      <c r="AI76" s="95"/>
      <c r="AJ76" s="95"/>
    </row>
    <row r="77" spans="1:36" ht="12" customHeight="1" x14ac:dyDescent="0.15">
      <c r="A77" s="95"/>
      <c r="B77" s="132" t="s">
        <v>20</v>
      </c>
      <c r="C77" s="95"/>
      <c r="D77" s="95"/>
      <c r="E77" s="96"/>
      <c r="F77" s="96"/>
      <c r="G77" s="95"/>
      <c r="H77" s="125">
        <f>SUM(H71:H76)</f>
        <v>0</v>
      </c>
      <c r="I77" s="95"/>
      <c r="J77" s="95"/>
      <c r="K77" s="125">
        <f>SUM(K71:K76)</f>
        <v>0</v>
      </c>
      <c r="L77" s="95"/>
      <c r="M77" s="95"/>
      <c r="N77" s="125">
        <f>SUM(N71:N76)</f>
        <v>0</v>
      </c>
      <c r="O77" s="95"/>
      <c r="P77" s="95"/>
      <c r="Q77" s="125">
        <f>SUM(Q71:Q76)</f>
        <v>0</v>
      </c>
      <c r="R77" s="95"/>
      <c r="S77" s="95"/>
      <c r="T77" s="125">
        <f>SUM(T71:T76)</f>
        <v>0</v>
      </c>
      <c r="U77" s="95"/>
      <c r="V77" s="95"/>
      <c r="W77" s="125">
        <f>SUM(W71:W76)</f>
        <v>0</v>
      </c>
      <c r="X77" s="95"/>
      <c r="Y77" s="133">
        <f t="shared" ref="Y77:AH77" si="36">SUM(Y71:Y76)</f>
        <v>0</v>
      </c>
      <c r="Z77" s="133">
        <f t="shared" si="36"/>
        <v>0</v>
      </c>
      <c r="AA77" s="133">
        <f t="shared" si="36"/>
        <v>0</v>
      </c>
      <c r="AB77" s="133">
        <f t="shared" si="36"/>
        <v>0</v>
      </c>
      <c r="AC77" s="133">
        <f t="shared" si="36"/>
        <v>0</v>
      </c>
      <c r="AD77" s="133">
        <f t="shared" si="36"/>
        <v>0</v>
      </c>
      <c r="AE77" s="133">
        <f t="shared" si="36"/>
        <v>0</v>
      </c>
      <c r="AF77" s="133">
        <f t="shared" si="36"/>
        <v>0</v>
      </c>
      <c r="AG77" s="133">
        <f t="shared" si="36"/>
        <v>0</v>
      </c>
      <c r="AH77" s="133">
        <f t="shared" si="36"/>
        <v>0</v>
      </c>
      <c r="AI77" s="134">
        <f>SUM(Y77:AH77)</f>
        <v>0</v>
      </c>
      <c r="AJ77" s="135" t="str">
        <f>IF(AI77=H77,"","Amount should be equal to amount in Total budget (column H). Please check.")</f>
        <v/>
      </c>
    </row>
    <row r="78" spans="1:36" ht="12" customHeight="1" x14ac:dyDescent="0.15">
      <c r="A78" s="95"/>
      <c r="B78" s="132"/>
      <c r="C78" s="95"/>
      <c r="D78" s="95"/>
      <c r="E78" s="96"/>
      <c r="F78" s="96"/>
      <c r="G78" s="95"/>
      <c r="H78" s="97"/>
      <c r="I78" s="95"/>
      <c r="J78" s="95"/>
      <c r="K78" s="95"/>
      <c r="L78" s="95"/>
      <c r="M78" s="95"/>
      <c r="N78" s="95"/>
      <c r="O78" s="95"/>
      <c r="P78" s="95"/>
      <c r="Q78" s="95"/>
      <c r="R78" s="95"/>
      <c r="S78" s="95"/>
      <c r="T78" s="95"/>
      <c r="U78" s="95"/>
      <c r="V78" s="95"/>
      <c r="W78" s="95"/>
      <c r="X78" s="95"/>
      <c r="Y78" s="131"/>
      <c r="Z78" s="131"/>
      <c r="AA78" s="131"/>
      <c r="AB78" s="131"/>
      <c r="AC78" s="131"/>
      <c r="AD78" s="131"/>
      <c r="AE78" s="131"/>
      <c r="AF78" s="131"/>
      <c r="AG78" s="131"/>
      <c r="AH78" s="131"/>
      <c r="AI78" s="95"/>
      <c r="AJ78" s="95"/>
    </row>
    <row r="79" spans="1:36" ht="12" customHeight="1" x14ac:dyDescent="0.15">
      <c r="A79" s="95"/>
      <c r="B79" s="132"/>
      <c r="C79" s="95"/>
      <c r="D79" s="95"/>
      <c r="E79" s="96"/>
      <c r="F79" s="96"/>
      <c r="G79" s="108" t="s">
        <v>25</v>
      </c>
      <c r="H79" s="97"/>
      <c r="I79" s="95"/>
      <c r="J79" s="108" t="s">
        <v>25</v>
      </c>
      <c r="K79" s="97"/>
      <c r="L79" s="95"/>
      <c r="M79" s="108" t="s">
        <v>25</v>
      </c>
      <c r="N79" s="97"/>
      <c r="O79" s="95"/>
      <c r="P79" s="108" t="s">
        <v>25</v>
      </c>
      <c r="Q79" s="97"/>
      <c r="R79" s="95"/>
      <c r="S79" s="108" t="s">
        <v>25</v>
      </c>
      <c r="T79" s="97"/>
      <c r="U79" s="95"/>
      <c r="V79" s="108" t="s">
        <v>25</v>
      </c>
      <c r="W79" s="97"/>
      <c r="X79" s="95"/>
      <c r="Y79" s="131"/>
      <c r="Z79" s="131"/>
      <c r="AA79" s="131"/>
      <c r="AB79" s="131"/>
      <c r="AC79" s="131"/>
      <c r="AD79" s="131"/>
      <c r="AE79" s="131"/>
      <c r="AF79" s="131"/>
      <c r="AG79" s="131"/>
      <c r="AH79" s="131"/>
      <c r="AI79" s="95"/>
      <c r="AJ79" s="95"/>
    </row>
    <row r="80" spans="1:36" ht="12" customHeight="1" x14ac:dyDescent="0.15">
      <c r="A80" s="95" t="s">
        <v>3</v>
      </c>
      <c r="B80" s="95" t="s">
        <v>22</v>
      </c>
      <c r="C80" s="143" t="s">
        <v>23</v>
      </c>
      <c r="D80" s="115" t="s">
        <v>143</v>
      </c>
      <c r="E80" s="114" t="s">
        <v>24</v>
      </c>
      <c r="F80" s="115" t="s">
        <v>18</v>
      </c>
      <c r="G80" s="113" t="s">
        <v>26</v>
      </c>
      <c r="H80" s="116" t="s">
        <v>20</v>
      </c>
      <c r="I80" s="95"/>
      <c r="J80" s="113" t="s">
        <v>26</v>
      </c>
      <c r="K80" s="116" t="s">
        <v>20</v>
      </c>
      <c r="L80" s="95"/>
      <c r="M80" s="113" t="s">
        <v>26</v>
      </c>
      <c r="N80" s="116" t="s">
        <v>20</v>
      </c>
      <c r="O80" s="95"/>
      <c r="P80" s="113" t="s">
        <v>26</v>
      </c>
      <c r="Q80" s="116" t="s">
        <v>20</v>
      </c>
      <c r="R80" s="95"/>
      <c r="S80" s="113" t="s">
        <v>26</v>
      </c>
      <c r="T80" s="116" t="s">
        <v>20</v>
      </c>
      <c r="U80" s="95"/>
      <c r="V80" s="113" t="s">
        <v>26</v>
      </c>
      <c r="W80" s="116" t="s">
        <v>20</v>
      </c>
      <c r="X80" s="95"/>
      <c r="Y80" s="138"/>
      <c r="Z80" s="138"/>
      <c r="AA80" s="138"/>
      <c r="AB80" s="138"/>
      <c r="AC80" s="138"/>
      <c r="AD80" s="138"/>
      <c r="AE80" s="138"/>
      <c r="AF80" s="138"/>
      <c r="AG80" s="138"/>
      <c r="AH80" s="138"/>
      <c r="AI80" s="95"/>
      <c r="AJ80" s="95"/>
    </row>
    <row r="81" spans="1:36" s="12" customFormat="1" ht="12" customHeight="1" x14ac:dyDescent="0.15">
      <c r="A81" s="95"/>
      <c r="B81" s="95"/>
      <c r="C81" s="48"/>
      <c r="D81" s="52" t="s">
        <v>139</v>
      </c>
      <c r="E81" s="144" t="s">
        <v>41</v>
      </c>
      <c r="F81" s="41"/>
      <c r="G81" s="145">
        <f>J81+M81+P81+S81+V81</f>
        <v>0</v>
      </c>
      <c r="H81" s="125">
        <f>K81+N81+Q81+T81+W81</f>
        <v>0</v>
      </c>
      <c r="I81" s="95"/>
      <c r="J81" s="43"/>
      <c r="K81" s="125">
        <f>ROUND(J81*$F81,0)</f>
        <v>0</v>
      </c>
      <c r="L81" s="126"/>
      <c r="M81" s="43"/>
      <c r="N81" s="125">
        <f>ROUND(M81*$F81,0)</f>
        <v>0</v>
      </c>
      <c r="O81" s="95"/>
      <c r="P81" s="43"/>
      <c r="Q81" s="125">
        <f>ROUND(P81*$F81,0)</f>
        <v>0</v>
      </c>
      <c r="R81" s="95"/>
      <c r="S81" s="43"/>
      <c r="T81" s="125">
        <f>ROUND(S81*$F81,0)</f>
        <v>0</v>
      </c>
      <c r="U81" s="95"/>
      <c r="V81" s="43"/>
      <c r="W81" s="125">
        <f>ROUND(V81*$F81,0)</f>
        <v>0</v>
      </c>
      <c r="X81" s="95"/>
      <c r="Y81" s="41"/>
      <c r="Z81" s="41"/>
      <c r="AA81" s="41"/>
      <c r="AB81" s="41"/>
      <c r="AC81" s="41"/>
      <c r="AD81" s="41"/>
      <c r="AE81" s="41"/>
      <c r="AF81" s="41"/>
      <c r="AG81" s="41"/>
      <c r="AH81" s="41"/>
      <c r="AI81" s="95"/>
      <c r="AJ81" s="95"/>
    </row>
    <row r="82" spans="1:36" s="12" customFormat="1" ht="12" customHeight="1" x14ac:dyDescent="0.15">
      <c r="A82" s="95"/>
      <c r="B82" s="95"/>
      <c r="C82" s="48"/>
      <c r="D82" s="52" t="s">
        <v>139</v>
      </c>
      <c r="E82" s="144" t="s">
        <v>41</v>
      </c>
      <c r="F82" s="41"/>
      <c r="G82" s="145">
        <f t="shared" ref="G82:G94" si="37">J82+M82+P82+S82+V82</f>
        <v>0</v>
      </c>
      <c r="H82" s="125">
        <f t="shared" ref="H82:H94" si="38">K82+N82+Q82+T82+W82</f>
        <v>0</v>
      </c>
      <c r="I82" s="95"/>
      <c r="J82" s="43"/>
      <c r="K82" s="125">
        <f t="shared" ref="K82:K94" si="39">ROUND(J82*$F82,0)</f>
        <v>0</v>
      </c>
      <c r="L82" s="126"/>
      <c r="M82" s="43"/>
      <c r="N82" s="125">
        <f t="shared" ref="N82:N94" si="40">ROUND(M82*$F82,0)</f>
        <v>0</v>
      </c>
      <c r="O82" s="95"/>
      <c r="P82" s="43"/>
      <c r="Q82" s="125">
        <f t="shared" ref="Q82:Q94" si="41">ROUND(P82*$F82,0)</f>
        <v>0</v>
      </c>
      <c r="R82" s="95"/>
      <c r="S82" s="43"/>
      <c r="T82" s="125">
        <f t="shared" ref="T82:T94" si="42">ROUND(S82*$F82,0)</f>
        <v>0</v>
      </c>
      <c r="U82" s="95"/>
      <c r="V82" s="43"/>
      <c r="W82" s="125">
        <f t="shared" ref="W82:W94" si="43">ROUND(V82*$F82,0)</f>
        <v>0</v>
      </c>
      <c r="X82" s="95"/>
      <c r="Y82" s="41"/>
      <c r="Z82" s="41"/>
      <c r="AA82" s="41"/>
      <c r="AB82" s="41"/>
      <c r="AC82" s="41"/>
      <c r="AD82" s="41"/>
      <c r="AE82" s="41"/>
      <c r="AF82" s="41"/>
      <c r="AG82" s="41"/>
      <c r="AH82" s="41"/>
      <c r="AI82" s="95"/>
      <c r="AJ82" s="95"/>
    </row>
    <row r="83" spans="1:36" s="12" customFormat="1" ht="12" customHeight="1" x14ac:dyDescent="0.15">
      <c r="A83" s="95"/>
      <c r="B83" s="95"/>
      <c r="C83" s="48"/>
      <c r="D83" s="52" t="s">
        <v>139</v>
      </c>
      <c r="E83" s="144" t="s">
        <v>41</v>
      </c>
      <c r="F83" s="41"/>
      <c r="G83" s="145">
        <f t="shared" si="37"/>
        <v>0</v>
      </c>
      <c r="H83" s="125">
        <f t="shared" si="38"/>
        <v>0</v>
      </c>
      <c r="I83" s="95"/>
      <c r="J83" s="43"/>
      <c r="K83" s="125">
        <f t="shared" si="39"/>
        <v>0</v>
      </c>
      <c r="L83" s="126"/>
      <c r="M83" s="43"/>
      <c r="N83" s="125">
        <f t="shared" si="40"/>
        <v>0</v>
      </c>
      <c r="O83" s="95"/>
      <c r="P83" s="43"/>
      <c r="Q83" s="125">
        <f t="shared" si="41"/>
        <v>0</v>
      </c>
      <c r="R83" s="95"/>
      <c r="S83" s="43"/>
      <c r="T83" s="125">
        <f t="shared" si="42"/>
        <v>0</v>
      </c>
      <c r="U83" s="95"/>
      <c r="V83" s="43"/>
      <c r="W83" s="125">
        <f t="shared" si="43"/>
        <v>0</v>
      </c>
      <c r="X83" s="95"/>
      <c r="Y83" s="41"/>
      <c r="Z83" s="41"/>
      <c r="AA83" s="41"/>
      <c r="AB83" s="41"/>
      <c r="AC83" s="41"/>
      <c r="AD83" s="41"/>
      <c r="AE83" s="41"/>
      <c r="AF83" s="41"/>
      <c r="AG83" s="41"/>
      <c r="AH83" s="41"/>
      <c r="AI83" s="95"/>
      <c r="AJ83" s="95"/>
    </row>
    <row r="84" spans="1:36" s="12" customFormat="1" ht="12" customHeight="1" x14ac:dyDescent="0.15">
      <c r="A84" s="95"/>
      <c r="B84" s="95"/>
      <c r="C84" s="48"/>
      <c r="D84" s="52" t="s">
        <v>139</v>
      </c>
      <c r="E84" s="144" t="s">
        <v>41</v>
      </c>
      <c r="F84" s="41"/>
      <c r="G84" s="145">
        <f t="shared" si="37"/>
        <v>0</v>
      </c>
      <c r="H84" s="125">
        <f t="shared" si="38"/>
        <v>0</v>
      </c>
      <c r="I84" s="95"/>
      <c r="J84" s="43"/>
      <c r="K84" s="125">
        <f t="shared" si="39"/>
        <v>0</v>
      </c>
      <c r="L84" s="126"/>
      <c r="M84" s="43"/>
      <c r="N84" s="125">
        <f t="shared" si="40"/>
        <v>0</v>
      </c>
      <c r="O84" s="95"/>
      <c r="P84" s="43"/>
      <c r="Q84" s="125">
        <f t="shared" si="41"/>
        <v>0</v>
      </c>
      <c r="R84" s="95"/>
      <c r="S84" s="43"/>
      <c r="T84" s="125">
        <f t="shared" si="42"/>
        <v>0</v>
      </c>
      <c r="U84" s="95"/>
      <c r="V84" s="43"/>
      <c r="W84" s="125">
        <f t="shared" si="43"/>
        <v>0</v>
      </c>
      <c r="X84" s="95"/>
      <c r="Y84" s="41"/>
      <c r="Z84" s="41"/>
      <c r="AA84" s="41"/>
      <c r="AB84" s="41"/>
      <c r="AC84" s="41"/>
      <c r="AD84" s="41"/>
      <c r="AE84" s="41"/>
      <c r="AF84" s="41"/>
      <c r="AG84" s="41"/>
      <c r="AH84" s="41"/>
      <c r="AI84" s="95"/>
      <c r="AJ84" s="95"/>
    </row>
    <row r="85" spans="1:36" s="12" customFormat="1" ht="12" customHeight="1" x14ac:dyDescent="0.15">
      <c r="A85" s="95"/>
      <c r="B85" s="95"/>
      <c r="C85" s="48"/>
      <c r="D85" s="52" t="s">
        <v>139</v>
      </c>
      <c r="E85" s="144" t="s">
        <v>41</v>
      </c>
      <c r="F85" s="41"/>
      <c r="G85" s="145">
        <f t="shared" si="37"/>
        <v>0</v>
      </c>
      <c r="H85" s="125">
        <f t="shared" si="38"/>
        <v>0</v>
      </c>
      <c r="I85" s="95"/>
      <c r="J85" s="43"/>
      <c r="K85" s="125">
        <f t="shared" si="39"/>
        <v>0</v>
      </c>
      <c r="L85" s="126"/>
      <c r="M85" s="43"/>
      <c r="N85" s="125">
        <f t="shared" si="40"/>
        <v>0</v>
      </c>
      <c r="O85" s="95"/>
      <c r="P85" s="43"/>
      <c r="Q85" s="125">
        <f t="shared" si="41"/>
        <v>0</v>
      </c>
      <c r="R85" s="95"/>
      <c r="S85" s="43"/>
      <c r="T85" s="125">
        <f t="shared" si="42"/>
        <v>0</v>
      </c>
      <c r="U85" s="95"/>
      <c r="V85" s="43"/>
      <c r="W85" s="125">
        <f t="shared" si="43"/>
        <v>0</v>
      </c>
      <c r="X85" s="95"/>
      <c r="Y85" s="41"/>
      <c r="Z85" s="41"/>
      <c r="AA85" s="41"/>
      <c r="AB85" s="41"/>
      <c r="AC85" s="41"/>
      <c r="AD85" s="41"/>
      <c r="AE85" s="41"/>
      <c r="AF85" s="41"/>
      <c r="AG85" s="41"/>
      <c r="AH85" s="41"/>
      <c r="AI85" s="95"/>
      <c r="AJ85" s="95"/>
    </row>
    <row r="86" spans="1:36" s="12" customFormat="1" ht="12" customHeight="1" x14ac:dyDescent="0.15">
      <c r="A86" s="95"/>
      <c r="B86" s="95"/>
      <c r="C86" s="48"/>
      <c r="D86" s="52" t="s">
        <v>139</v>
      </c>
      <c r="E86" s="144" t="s">
        <v>41</v>
      </c>
      <c r="F86" s="41"/>
      <c r="G86" s="145">
        <f t="shared" si="37"/>
        <v>0</v>
      </c>
      <c r="H86" s="125">
        <f t="shared" si="38"/>
        <v>0</v>
      </c>
      <c r="I86" s="95"/>
      <c r="J86" s="43"/>
      <c r="K86" s="125">
        <f t="shared" si="39"/>
        <v>0</v>
      </c>
      <c r="L86" s="126"/>
      <c r="M86" s="43"/>
      <c r="N86" s="125">
        <f t="shared" si="40"/>
        <v>0</v>
      </c>
      <c r="O86" s="95"/>
      <c r="P86" s="43"/>
      <c r="Q86" s="125">
        <f t="shared" si="41"/>
        <v>0</v>
      </c>
      <c r="R86" s="95"/>
      <c r="S86" s="43"/>
      <c r="T86" s="125">
        <f t="shared" si="42"/>
        <v>0</v>
      </c>
      <c r="U86" s="95"/>
      <c r="V86" s="43"/>
      <c r="W86" s="125">
        <f t="shared" si="43"/>
        <v>0</v>
      </c>
      <c r="X86" s="95"/>
      <c r="Y86" s="41"/>
      <c r="Z86" s="41"/>
      <c r="AA86" s="41"/>
      <c r="AB86" s="41"/>
      <c r="AC86" s="41"/>
      <c r="AD86" s="41"/>
      <c r="AE86" s="41"/>
      <c r="AF86" s="41"/>
      <c r="AG86" s="41"/>
      <c r="AH86" s="41"/>
      <c r="AI86" s="95"/>
      <c r="AJ86" s="95"/>
    </row>
    <row r="87" spans="1:36" s="12" customFormat="1" ht="12" customHeight="1" x14ac:dyDescent="0.15">
      <c r="A87" s="95"/>
      <c r="B87" s="95"/>
      <c r="C87" s="48"/>
      <c r="D87" s="52" t="s">
        <v>139</v>
      </c>
      <c r="E87" s="144" t="s">
        <v>41</v>
      </c>
      <c r="F87" s="41"/>
      <c r="G87" s="145">
        <f t="shared" si="37"/>
        <v>0</v>
      </c>
      <c r="H87" s="125">
        <f t="shared" si="38"/>
        <v>0</v>
      </c>
      <c r="I87" s="95"/>
      <c r="J87" s="43"/>
      <c r="K87" s="125">
        <f t="shared" si="39"/>
        <v>0</v>
      </c>
      <c r="L87" s="126"/>
      <c r="M87" s="43"/>
      <c r="N87" s="125">
        <f t="shared" si="40"/>
        <v>0</v>
      </c>
      <c r="O87" s="95"/>
      <c r="P87" s="43"/>
      <c r="Q87" s="125">
        <f t="shared" si="41"/>
        <v>0</v>
      </c>
      <c r="R87" s="95"/>
      <c r="S87" s="43"/>
      <c r="T87" s="125">
        <f t="shared" si="42"/>
        <v>0</v>
      </c>
      <c r="U87" s="95"/>
      <c r="V87" s="43"/>
      <c r="W87" s="125">
        <f t="shared" si="43"/>
        <v>0</v>
      </c>
      <c r="X87" s="95"/>
      <c r="Y87" s="41"/>
      <c r="Z87" s="41"/>
      <c r="AA87" s="41"/>
      <c r="AB87" s="41"/>
      <c r="AC87" s="41"/>
      <c r="AD87" s="41"/>
      <c r="AE87" s="41"/>
      <c r="AF87" s="41"/>
      <c r="AG87" s="41"/>
      <c r="AH87" s="41"/>
      <c r="AI87" s="95"/>
      <c r="AJ87" s="95"/>
    </row>
    <row r="88" spans="1:36" s="12" customFormat="1" ht="12" customHeight="1" x14ac:dyDescent="0.15">
      <c r="A88" s="95"/>
      <c r="B88" s="95"/>
      <c r="C88" s="48"/>
      <c r="D88" s="52" t="s">
        <v>139</v>
      </c>
      <c r="E88" s="144" t="s">
        <v>41</v>
      </c>
      <c r="F88" s="41"/>
      <c r="G88" s="145">
        <f t="shared" si="37"/>
        <v>0</v>
      </c>
      <c r="H88" s="125">
        <f t="shared" si="38"/>
        <v>0</v>
      </c>
      <c r="I88" s="95"/>
      <c r="J88" s="43"/>
      <c r="K88" s="125">
        <f t="shared" si="39"/>
        <v>0</v>
      </c>
      <c r="L88" s="126"/>
      <c r="M88" s="43"/>
      <c r="N88" s="125">
        <f t="shared" si="40"/>
        <v>0</v>
      </c>
      <c r="O88" s="95"/>
      <c r="P88" s="43"/>
      <c r="Q88" s="125">
        <f t="shared" si="41"/>
        <v>0</v>
      </c>
      <c r="R88" s="95"/>
      <c r="S88" s="43"/>
      <c r="T88" s="125">
        <f t="shared" si="42"/>
        <v>0</v>
      </c>
      <c r="U88" s="95"/>
      <c r="V88" s="43"/>
      <c r="W88" s="125">
        <f t="shared" si="43"/>
        <v>0</v>
      </c>
      <c r="X88" s="95"/>
      <c r="Y88" s="41"/>
      <c r="Z88" s="41"/>
      <c r="AA88" s="41"/>
      <c r="AB88" s="41"/>
      <c r="AC88" s="41"/>
      <c r="AD88" s="41"/>
      <c r="AE88" s="41"/>
      <c r="AF88" s="41"/>
      <c r="AG88" s="41"/>
      <c r="AH88" s="41"/>
      <c r="AI88" s="95"/>
      <c r="AJ88" s="95"/>
    </row>
    <row r="89" spans="1:36" s="12" customFormat="1" ht="12" customHeight="1" x14ac:dyDescent="0.15">
      <c r="A89" s="95"/>
      <c r="B89" s="95"/>
      <c r="C89" s="48"/>
      <c r="D89" s="52" t="s">
        <v>139</v>
      </c>
      <c r="E89" s="144" t="s">
        <v>41</v>
      </c>
      <c r="F89" s="41"/>
      <c r="G89" s="145">
        <f t="shared" si="37"/>
        <v>0</v>
      </c>
      <c r="H89" s="125">
        <f t="shared" si="38"/>
        <v>0</v>
      </c>
      <c r="I89" s="95"/>
      <c r="J89" s="43"/>
      <c r="K89" s="125">
        <f t="shared" si="39"/>
        <v>0</v>
      </c>
      <c r="L89" s="126"/>
      <c r="M89" s="43"/>
      <c r="N89" s="125">
        <f t="shared" si="40"/>
        <v>0</v>
      </c>
      <c r="O89" s="95"/>
      <c r="P89" s="43"/>
      <c r="Q89" s="125">
        <f t="shared" si="41"/>
        <v>0</v>
      </c>
      <c r="R89" s="95"/>
      <c r="S89" s="43"/>
      <c r="T89" s="125">
        <f t="shared" si="42"/>
        <v>0</v>
      </c>
      <c r="U89" s="95"/>
      <c r="V89" s="43"/>
      <c r="W89" s="125">
        <f t="shared" si="43"/>
        <v>0</v>
      </c>
      <c r="X89" s="95"/>
      <c r="Y89" s="41"/>
      <c r="Z89" s="41"/>
      <c r="AA89" s="41"/>
      <c r="AB89" s="41"/>
      <c r="AC89" s="41"/>
      <c r="AD89" s="41"/>
      <c r="AE89" s="41"/>
      <c r="AF89" s="41"/>
      <c r="AG89" s="41"/>
      <c r="AH89" s="41"/>
      <c r="AI89" s="95"/>
      <c r="AJ89" s="95"/>
    </row>
    <row r="90" spans="1:36" s="12" customFormat="1" ht="12" customHeight="1" x14ac:dyDescent="0.15">
      <c r="A90" s="95"/>
      <c r="B90" s="95"/>
      <c r="C90" s="48"/>
      <c r="D90" s="52" t="s">
        <v>139</v>
      </c>
      <c r="E90" s="144" t="s">
        <v>41</v>
      </c>
      <c r="F90" s="41"/>
      <c r="G90" s="145">
        <f t="shared" si="37"/>
        <v>0</v>
      </c>
      <c r="H90" s="125">
        <f t="shared" si="38"/>
        <v>0</v>
      </c>
      <c r="I90" s="95"/>
      <c r="J90" s="43"/>
      <c r="K90" s="125">
        <f t="shared" si="39"/>
        <v>0</v>
      </c>
      <c r="L90" s="126"/>
      <c r="M90" s="43"/>
      <c r="N90" s="125">
        <f t="shared" si="40"/>
        <v>0</v>
      </c>
      <c r="O90" s="95"/>
      <c r="P90" s="43"/>
      <c r="Q90" s="125">
        <f t="shared" si="41"/>
        <v>0</v>
      </c>
      <c r="R90" s="95"/>
      <c r="S90" s="43"/>
      <c r="T90" s="125">
        <f t="shared" si="42"/>
        <v>0</v>
      </c>
      <c r="U90" s="95"/>
      <c r="V90" s="43"/>
      <c r="W90" s="125">
        <f t="shared" si="43"/>
        <v>0</v>
      </c>
      <c r="X90" s="95"/>
      <c r="Y90" s="41"/>
      <c r="Z90" s="41"/>
      <c r="AA90" s="41"/>
      <c r="AB90" s="41"/>
      <c r="AC90" s="41"/>
      <c r="AD90" s="41"/>
      <c r="AE90" s="41"/>
      <c r="AF90" s="41"/>
      <c r="AG90" s="41"/>
      <c r="AH90" s="41"/>
      <c r="AI90" s="95"/>
      <c r="AJ90" s="95"/>
    </row>
    <row r="91" spans="1:36" s="12" customFormat="1" ht="12" customHeight="1" x14ac:dyDescent="0.15">
      <c r="A91" s="95"/>
      <c r="B91" s="95"/>
      <c r="C91" s="48"/>
      <c r="D91" s="52" t="s">
        <v>139</v>
      </c>
      <c r="E91" s="144" t="s">
        <v>41</v>
      </c>
      <c r="F91" s="41"/>
      <c r="G91" s="145">
        <f t="shared" si="37"/>
        <v>0</v>
      </c>
      <c r="H91" s="125">
        <f t="shared" si="38"/>
        <v>0</v>
      </c>
      <c r="I91" s="95"/>
      <c r="J91" s="43"/>
      <c r="K91" s="125">
        <f t="shared" si="39"/>
        <v>0</v>
      </c>
      <c r="L91" s="126"/>
      <c r="M91" s="43"/>
      <c r="N91" s="125">
        <f t="shared" si="40"/>
        <v>0</v>
      </c>
      <c r="O91" s="95"/>
      <c r="P91" s="43"/>
      <c r="Q91" s="125">
        <f t="shared" si="41"/>
        <v>0</v>
      </c>
      <c r="R91" s="95"/>
      <c r="S91" s="43"/>
      <c r="T91" s="125">
        <f t="shared" si="42"/>
        <v>0</v>
      </c>
      <c r="U91" s="95"/>
      <c r="V91" s="43"/>
      <c r="W91" s="125">
        <f t="shared" si="43"/>
        <v>0</v>
      </c>
      <c r="X91" s="95"/>
      <c r="Y91" s="41"/>
      <c r="Z91" s="41"/>
      <c r="AA91" s="41"/>
      <c r="AB91" s="41"/>
      <c r="AC91" s="41"/>
      <c r="AD91" s="41"/>
      <c r="AE91" s="41"/>
      <c r="AF91" s="41"/>
      <c r="AG91" s="41"/>
      <c r="AH91" s="41"/>
      <c r="AI91" s="95"/>
      <c r="AJ91" s="95"/>
    </row>
    <row r="92" spans="1:36" s="12" customFormat="1" ht="12" customHeight="1" x14ac:dyDescent="0.15">
      <c r="A92" s="95"/>
      <c r="B92" s="95"/>
      <c r="C92" s="48"/>
      <c r="D92" s="52" t="s">
        <v>139</v>
      </c>
      <c r="E92" s="144" t="s">
        <v>41</v>
      </c>
      <c r="F92" s="41"/>
      <c r="G92" s="145">
        <f t="shared" si="37"/>
        <v>0</v>
      </c>
      <c r="H92" s="125">
        <f t="shared" si="38"/>
        <v>0</v>
      </c>
      <c r="I92" s="95"/>
      <c r="J92" s="43"/>
      <c r="K92" s="125">
        <f t="shared" si="39"/>
        <v>0</v>
      </c>
      <c r="L92" s="126"/>
      <c r="M92" s="43"/>
      <c r="N92" s="125">
        <f t="shared" si="40"/>
        <v>0</v>
      </c>
      <c r="O92" s="95"/>
      <c r="P92" s="43"/>
      <c r="Q92" s="125">
        <f t="shared" si="41"/>
        <v>0</v>
      </c>
      <c r="R92" s="95"/>
      <c r="S92" s="43"/>
      <c r="T92" s="125">
        <f t="shared" si="42"/>
        <v>0</v>
      </c>
      <c r="U92" s="95"/>
      <c r="V92" s="43"/>
      <c r="W92" s="125">
        <f t="shared" si="43"/>
        <v>0</v>
      </c>
      <c r="X92" s="95"/>
      <c r="Y92" s="41"/>
      <c r="Z92" s="41"/>
      <c r="AA92" s="41"/>
      <c r="AB92" s="41"/>
      <c r="AC92" s="41"/>
      <c r="AD92" s="41"/>
      <c r="AE92" s="41"/>
      <c r="AF92" s="41"/>
      <c r="AG92" s="41"/>
      <c r="AH92" s="41"/>
      <c r="AI92" s="95"/>
      <c r="AJ92" s="95"/>
    </row>
    <row r="93" spans="1:36" s="12" customFormat="1" ht="12" customHeight="1" x14ac:dyDescent="0.15">
      <c r="A93" s="95"/>
      <c r="B93" s="95"/>
      <c r="C93" s="48"/>
      <c r="D93" s="52" t="s">
        <v>139</v>
      </c>
      <c r="E93" s="144" t="s">
        <v>41</v>
      </c>
      <c r="F93" s="41"/>
      <c r="G93" s="145">
        <f t="shared" si="37"/>
        <v>0</v>
      </c>
      <c r="H93" s="125">
        <f t="shared" si="38"/>
        <v>0</v>
      </c>
      <c r="I93" s="95"/>
      <c r="J93" s="43"/>
      <c r="K93" s="125">
        <f t="shared" si="39"/>
        <v>0</v>
      </c>
      <c r="L93" s="126"/>
      <c r="M93" s="43"/>
      <c r="N93" s="125">
        <f t="shared" si="40"/>
        <v>0</v>
      </c>
      <c r="O93" s="95"/>
      <c r="P93" s="43"/>
      <c r="Q93" s="125">
        <f t="shared" si="41"/>
        <v>0</v>
      </c>
      <c r="R93" s="95"/>
      <c r="S93" s="43"/>
      <c r="T93" s="125">
        <f t="shared" si="42"/>
        <v>0</v>
      </c>
      <c r="U93" s="95"/>
      <c r="V93" s="43"/>
      <c r="W93" s="125">
        <f t="shared" si="43"/>
        <v>0</v>
      </c>
      <c r="X93" s="95"/>
      <c r="Y93" s="41"/>
      <c r="Z93" s="41"/>
      <c r="AA93" s="41"/>
      <c r="AB93" s="41"/>
      <c r="AC93" s="41"/>
      <c r="AD93" s="41"/>
      <c r="AE93" s="41"/>
      <c r="AF93" s="41"/>
      <c r="AG93" s="41"/>
      <c r="AH93" s="41"/>
      <c r="AI93" s="95"/>
      <c r="AJ93" s="95"/>
    </row>
    <row r="94" spans="1:36" s="12" customFormat="1" ht="12" customHeight="1" x14ac:dyDescent="0.15">
      <c r="A94" s="95"/>
      <c r="B94" s="95"/>
      <c r="C94" s="48"/>
      <c r="D94" s="52" t="s">
        <v>139</v>
      </c>
      <c r="E94" s="144" t="s">
        <v>41</v>
      </c>
      <c r="F94" s="41"/>
      <c r="G94" s="145">
        <f t="shared" si="37"/>
        <v>0</v>
      </c>
      <c r="H94" s="125">
        <f t="shared" si="38"/>
        <v>0</v>
      </c>
      <c r="I94" s="95"/>
      <c r="J94" s="43"/>
      <c r="K94" s="125">
        <f t="shared" si="39"/>
        <v>0</v>
      </c>
      <c r="L94" s="126"/>
      <c r="M94" s="43"/>
      <c r="N94" s="125">
        <f t="shared" si="40"/>
        <v>0</v>
      </c>
      <c r="O94" s="95"/>
      <c r="P94" s="43"/>
      <c r="Q94" s="125">
        <f t="shared" si="41"/>
        <v>0</v>
      </c>
      <c r="R94" s="95"/>
      <c r="S94" s="43"/>
      <c r="T94" s="125">
        <f t="shared" si="42"/>
        <v>0</v>
      </c>
      <c r="U94" s="95"/>
      <c r="V94" s="43"/>
      <c r="W94" s="125">
        <f t="shared" si="43"/>
        <v>0</v>
      </c>
      <c r="X94" s="95"/>
      <c r="Y94" s="41"/>
      <c r="Z94" s="41"/>
      <c r="AA94" s="41"/>
      <c r="AB94" s="41"/>
      <c r="AC94" s="41"/>
      <c r="AD94" s="41"/>
      <c r="AE94" s="41"/>
      <c r="AF94" s="41"/>
      <c r="AG94" s="41"/>
      <c r="AH94" s="41"/>
      <c r="AI94" s="95"/>
      <c r="AJ94" s="95"/>
    </row>
    <row r="95" spans="1:36" ht="12" customHeight="1" x14ac:dyDescent="0.15">
      <c r="A95" s="95"/>
      <c r="B95" s="95"/>
      <c r="C95" s="48"/>
      <c r="D95" s="52" t="s">
        <v>139</v>
      </c>
      <c r="E95" s="144" t="s">
        <v>41</v>
      </c>
      <c r="F95" s="41"/>
      <c r="G95" s="145">
        <f>J95+M95+P95+S95+V95</f>
        <v>0</v>
      </c>
      <c r="H95" s="125">
        <f>K95+N95+Q95+T95+W95</f>
        <v>0</v>
      </c>
      <c r="I95" s="95"/>
      <c r="J95" s="43"/>
      <c r="K95" s="125">
        <f>ROUND(J95*$F95,0)</f>
        <v>0</v>
      </c>
      <c r="L95" s="126"/>
      <c r="M95" s="43"/>
      <c r="N95" s="125">
        <f>ROUND(M95*$F95,0)</f>
        <v>0</v>
      </c>
      <c r="O95" s="95"/>
      <c r="P95" s="43"/>
      <c r="Q95" s="125">
        <f>ROUND(P95*$F95,0)</f>
        <v>0</v>
      </c>
      <c r="R95" s="95"/>
      <c r="S95" s="43"/>
      <c r="T95" s="125">
        <f>ROUND(S95*$F95,0)</f>
        <v>0</v>
      </c>
      <c r="U95" s="95"/>
      <c r="V95" s="43"/>
      <c r="W95" s="125">
        <f>ROUND(V95*$F95,0)</f>
        <v>0</v>
      </c>
      <c r="X95" s="95"/>
      <c r="Y95" s="41"/>
      <c r="Z95" s="41"/>
      <c r="AA95" s="41"/>
      <c r="AB95" s="41"/>
      <c r="AC95" s="41"/>
      <c r="AD95" s="41"/>
      <c r="AE95" s="41"/>
      <c r="AF95" s="41"/>
      <c r="AG95" s="41"/>
      <c r="AH95" s="41"/>
      <c r="AI95" s="95"/>
      <c r="AJ95" s="95"/>
    </row>
    <row r="96" spans="1:36" ht="12" customHeight="1" x14ac:dyDescent="0.15">
      <c r="A96" s="95"/>
      <c r="B96" s="111"/>
      <c r="C96" s="111"/>
      <c r="D96" s="111"/>
      <c r="E96" s="96"/>
      <c r="F96" s="98"/>
      <c r="G96" s="95"/>
      <c r="H96" s="97"/>
      <c r="I96" s="95"/>
      <c r="J96" s="95"/>
      <c r="K96" s="95"/>
      <c r="L96" s="95"/>
      <c r="M96" s="95"/>
      <c r="N96" s="95"/>
      <c r="O96" s="95"/>
      <c r="P96" s="95"/>
      <c r="Q96" s="95"/>
      <c r="R96" s="95"/>
      <c r="S96" s="95"/>
      <c r="T96" s="95"/>
      <c r="U96" s="95"/>
      <c r="V96" s="95"/>
      <c r="W96" s="95"/>
      <c r="X96" s="95"/>
      <c r="Y96" s="131"/>
      <c r="Z96" s="131"/>
      <c r="AA96" s="131"/>
      <c r="AB96" s="131"/>
      <c r="AC96" s="131"/>
      <c r="AD96" s="131"/>
      <c r="AE96" s="131"/>
      <c r="AF96" s="131"/>
      <c r="AG96" s="131"/>
      <c r="AH96" s="131"/>
      <c r="AI96" s="95"/>
      <c r="AJ96" s="95"/>
    </row>
    <row r="97" spans="1:36" ht="12" customHeight="1" x14ac:dyDescent="0.15">
      <c r="A97" s="95"/>
      <c r="B97" s="132" t="s">
        <v>20</v>
      </c>
      <c r="C97" s="95"/>
      <c r="D97" s="95"/>
      <c r="E97" s="96"/>
      <c r="F97" s="96"/>
      <c r="G97" s="124">
        <f>SUM(G81:G96)</f>
        <v>0</v>
      </c>
      <c r="H97" s="125">
        <f>SUM(H81:H96)</f>
        <v>0</v>
      </c>
      <c r="I97" s="95"/>
      <c r="J97" s="124">
        <f>SUM(J81:J96)</f>
        <v>0</v>
      </c>
      <c r="K97" s="125">
        <f>SUM(K81:K96)</f>
        <v>0</v>
      </c>
      <c r="L97" s="126"/>
      <c r="M97" s="124">
        <f>SUM(M81:M96)</f>
        <v>0</v>
      </c>
      <c r="N97" s="125">
        <f>SUM(N81:N96)</f>
        <v>0</v>
      </c>
      <c r="O97" s="95"/>
      <c r="P97" s="124">
        <f>SUM(P81:P96)</f>
        <v>0</v>
      </c>
      <c r="Q97" s="125">
        <f>SUM(Q81:Q96)</f>
        <v>0</v>
      </c>
      <c r="R97" s="95"/>
      <c r="S97" s="124">
        <f>SUM(S81:S96)</f>
        <v>0</v>
      </c>
      <c r="T97" s="125">
        <f>SUM(T81:T96)</f>
        <v>0</v>
      </c>
      <c r="U97" s="95"/>
      <c r="V97" s="124">
        <f>SUM(V81:V96)</f>
        <v>0</v>
      </c>
      <c r="W97" s="125">
        <f>SUM(W81:W96)</f>
        <v>0</v>
      </c>
      <c r="X97" s="95"/>
      <c r="Y97" s="133">
        <f>SUM(Y81:Y96)</f>
        <v>0</v>
      </c>
      <c r="Z97" s="133">
        <f t="shared" ref="Z97:AH97" si="44">SUM(Z81:Z96)</f>
        <v>0</v>
      </c>
      <c r="AA97" s="133">
        <f t="shared" si="44"/>
        <v>0</v>
      </c>
      <c r="AB97" s="133">
        <f t="shared" si="44"/>
        <v>0</v>
      </c>
      <c r="AC97" s="133">
        <f t="shared" si="44"/>
        <v>0</v>
      </c>
      <c r="AD97" s="133">
        <f t="shared" si="44"/>
        <v>0</v>
      </c>
      <c r="AE97" s="133">
        <f t="shared" si="44"/>
        <v>0</v>
      </c>
      <c r="AF97" s="133">
        <f t="shared" si="44"/>
        <v>0</v>
      </c>
      <c r="AG97" s="133">
        <f t="shared" si="44"/>
        <v>0</v>
      </c>
      <c r="AH97" s="133">
        <f t="shared" si="44"/>
        <v>0</v>
      </c>
      <c r="AI97" s="134">
        <f>SUM(Y97:AH97)</f>
        <v>0</v>
      </c>
      <c r="AJ97" s="135" t="str">
        <f>IF(AI97=H97,"","Amount should be equal to amount in Total budget (column H). Please check.")</f>
        <v/>
      </c>
    </row>
    <row r="98" spans="1:36" ht="12" customHeight="1" x14ac:dyDescent="0.15">
      <c r="A98" s="95"/>
      <c r="B98" s="132"/>
      <c r="C98" s="95"/>
      <c r="D98" s="95"/>
      <c r="E98" s="96"/>
      <c r="F98" s="96"/>
      <c r="G98" s="95"/>
      <c r="H98" s="97"/>
      <c r="I98" s="95"/>
      <c r="J98" s="95"/>
      <c r="K98" s="95"/>
      <c r="L98" s="95"/>
      <c r="M98" s="95"/>
      <c r="N98" s="95"/>
      <c r="O98" s="95"/>
      <c r="P98" s="95"/>
      <c r="Q98" s="95"/>
      <c r="R98" s="95"/>
      <c r="S98" s="95"/>
      <c r="T98" s="95"/>
      <c r="U98" s="95"/>
      <c r="V98" s="95"/>
      <c r="W98" s="95"/>
      <c r="X98" s="95"/>
      <c r="Y98" s="131"/>
      <c r="Z98" s="131"/>
      <c r="AA98" s="131"/>
      <c r="AB98" s="131"/>
      <c r="AC98" s="131"/>
      <c r="AD98" s="131"/>
      <c r="AE98" s="131"/>
      <c r="AF98" s="131"/>
      <c r="AG98" s="131"/>
      <c r="AH98" s="131"/>
      <c r="AI98" s="95"/>
      <c r="AJ98" s="95"/>
    </row>
    <row r="99" spans="1:36" ht="12" customHeight="1" x14ac:dyDescent="0.15">
      <c r="A99" s="95"/>
      <c r="B99" s="132"/>
      <c r="C99" s="95"/>
      <c r="D99" s="95"/>
      <c r="E99" s="96"/>
      <c r="F99" s="96"/>
      <c r="G99" s="108" t="s">
        <v>25</v>
      </c>
      <c r="H99" s="97"/>
      <c r="I99" s="95"/>
      <c r="J99" s="108" t="s">
        <v>25</v>
      </c>
      <c r="K99" s="97"/>
      <c r="L99" s="95"/>
      <c r="M99" s="108" t="s">
        <v>25</v>
      </c>
      <c r="N99" s="97"/>
      <c r="O99" s="95"/>
      <c r="P99" s="108" t="s">
        <v>25</v>
      </c>
      <c r="Q99" s="97"/>
      <c r="R99" s="95"/>
      <c r="S99" s="108" t="s">
        <v>25</v>
      </c>
      <c r="T99" s="97"/>
      <c r="U99" s="95"/>
      <c r="V99" s="108" t="s">
        <v>25</v>
      </c>
      <c r="W99" s="97"/>
      <c r="X99" s="95"/>
      <c r="Y99" s="131"/>
      <c r="Z99" s="131"/>
      <c r="AA99" s="131"/>
      <c r="AB99" s="131"/>
      <c r="AC99" s="131"/>
      <c r="AD99" s="131"/>
      <c r="AE99" s="131"/>
      <c r="AF99" s="131"/>
      <c r="AG99" s="131"/>
      <c r="AH99" s="131"/>
      <c r="AI99" s="95"/>
      <c r="AJ99" s="95"/>
    </row>
    <row r="100" spans="1:36" ht="12" customHeight="1" x14ac:dyDescent="0.15">
      <c r="A100" s="95" t="s">
        <v>4</v>
      </c>
      <c r="B100" s="95" t="s">
        <v>28</v>
      </c>
      <c r="C100" s="113" t="s">
        <v>27</v>
      </c>
      <c r="D100" s="115" t="s">
        <v>143</v>
      </c>
      <c r="E100" s="113"/>
      <c r="F100" s="114" t="s">
        <v>8</v>
      </c>
      <c r="G100" s="113" t="s">
        <v>52</v>
      </c>
      <c r="H100" s="116" t="s">
        <v>20</v>
      </c>
      <c r="I100" s="95"/>
      <c r="J100" s="113" t="s">
        <v>52</v>
      </c>
      <c r="K100" s="116" t="s">
        <v>20</v>
      </c>
      <c r="L100" s="95"/>
      <c r="M100" s="113" t="s">
        <v>52</v>
      </c>
      <c r="N100" s="116" t="s">
        <v>20</v>
      </c>
      <c r="O100" s="95"/>
      <c r="P100" s="113" t="s">
        <v>52</v>
      </c>
      <c r="Q100" s="116" t="s">
        <v>20</v>
      </c>
      <c r="R100" s="95"/>
      <c r="S100" s="113" t="s">
        <v>52</v>
      </c>
      <c r="T100" s="116" t="s">
        <v>20</v>
      </c>
      <c r="U100" s="95"/>
      <c r="V100" s="113" t="s">
        <v>52</v>
      </c>
      <c r="W100" s="116" t="s">
        <v>20</v>
      </c>
      <c r="X100" s="95"/>
      <c r="Y100" s="138"/>
      <c r="Z100" s="138"/>
      <c r="AA100" s="138"/>
      <c r="AB100" s="138"/>
      <c r="AC100" s="138"/>
      <c r="AD100" s="138"/>
      <c r="AE100" s="138"/>
      <c r="AF100" s="138"/>
      <c r="AG100" s="138"/>
      <c r="AH100" s="138"/>
      <c r="AI100" s="95"/>
      <c r="AJ100" s="95"/>
    </row>
    <row r="101" spans="1:36" s="12" customFormat="1" ht="12" customHeight="1" x14ac:dyDescent="0.15">
      <c r="A101" s="95"/>
      <c r="B101" s="95"/>
      <c r="C101" s="48"/>
      <c r="D101" s="52" t="s">
        <v>139</v>
      </c>
      <c r="E101" s="54"/>
      <c r="F101" s="44"/>
      <c r="G101" s="124">
        <f>J101+M101+P101+S101+V101</f>
        <v>0</v>
      </c>
      <c r="H101" s="125">
        <f>K101+N101+Q101+T101+W101</f>
        <v>0</v>
      </c>
      <c r="I101" s="95"/>
      <c r="J101" s="43"/>
      <c r="K101" s="125">
        <f>ROUND(J101*$F101,0)</f>
        <v>0</v>
      </c>
      <c r="L101" s="126"/>
      <c r="M101" s="43"/>
      <c r="N101" s="125">
        <f>ROUND(M101*$F101,0)</f>
        <v>0</v>
      </c>
      <c r="O101" s="95"/>
      <c r="P101" s="43"/>
      <c r="Q101" s="125">
        <f>ROUND(P101*$F101,0)</f>
        <v>0</v>
      </c>
      <c r="R101" s="95"/>
      <c r="S101" s="43"/>
      <c r="T101" s="125">
        <f>ROUND(S101*$F101,0)</f>
        <v>0</v>
      </c>
      <c r="U101" s="95"/>
      <c r="V101" s="43"/>
      <c r="W101" s="125">
        <f>ROUND(V101*$F101,0)</f>
        <v>0</v>
      </c>
      <c r="X101" s="95"/>
      <c r="Y101" s="41"/>
      <c r="Z101" s="41"/>
      <c r="AA101" s="41"/>
      <c r="AB101" s="41"/>
      <c r="AC101" s="41"/>
      <c r="AD101" s="41"/>
      <c r="AE101" s="41"/>
      <c r="AF101" s="41"/>
      <c r="AG101" s="41"/>
      <c r="AH101" s="41"/>
      <c r="AI101" s="95"/>
      <c r="AJ101" s="95"/>
    </row>
    <row r="102" spans="1:36" s="12" customFormat="1" ht="12.75" x14ac:dyDescent="0.2">
      <c r="A102" s="95"/>
      <c r="B102" s="95"/>
      <c r="C102" s="48"/>
      <c r="D102" s="52" t="s">
        <v>139</v>
      </c>
      <c r="E102" s="49"/>
      <c r="F102" s="44"/>
      <c r="G102" s="124">
        <f t="shared" ref="G102:G113" si="45">J102+M102+P102+S102+V102</f>
        <v>0</v>
      </c>
      <c r="H102" s="125">
        <f t="shared" ref="H102:H113" si="46">K102+N102+Q102+T102+W102</f>
        <v>0</v>
      </c>
      <c r="I102" s="95"/>
      <c r="J102" s="43"/>
      <c r="K102" s="125">
        <f t="shared" ref="K102:K113" si="47">ROUND(J102*$F102,0)</f>
        <v>0</v>
      </c>
      <c r="L102" s="126"/>
      <c r="M102" s="43"/>
      <c r="N102" s="125">
        <f t="shared" ref="N102:N113" si="48">ROUND(M102*$F102,0)</f>
        <v>0</v>
      </c>
      <c r="O102" s="95"/>
      <c r="P102" s="43"/>
      <c r="Q102" s="125">
        <f t="shared" ref="Q102:Q113" si="49">ROUND(P102*$F102,0)</f>
        <v>0</v>
      </c>
      <c r="R102" s="95"/>
      <c r="S102" s="43"/>
      <c r="T102" s="125">
        <f t="shared" ref="T102:T113" si="50">ROUND(S102*$F102,0)</f>
        <v>0</v>
      </c>
      <c r="U102" s="95"/>
      <c r="V102" s="43"/>
      <c r="W102" s="125">
        <f t="shared" ref="W102:W113" si="51">ROUND(V102*$F102,0)</f>
        <v>0</v>
      </c>
      <c r="X102" s="95"/>
      <c r="Y102" s="41"/>
      <c r="Z102" s="41"/>
      <c r="AA102" s="41"/>
      <c r="AB102" s="41"/>
      <c r="AC102" s="41"/>
      <c r="AD102" s="41"/>
      <c r="AE102" s="41"/>
      <c r="AF102" s="41"/>
      <c r="AG102" s="41"/>
      <c r="AH102" s="41"/>
      <c r="AI102" s="95"/>
      <c r="AJ102" s="95"/>
    </row>
    <row r="103" spans="1:36" s="12" customFormat="1" ht="12.75" x14ac:dyDescent="0.2">
      <c r="A103" s="95"/>
      <c r="B103" s="95"/>
      <c r="C103" s="48"/>
      <c r="D103" s="52" t="s">
        <v>139</v>
      </c>
      <c r="E103" s="49"/>
      <c r="F103" s="44"/>
      <c r="G103" s="124">
        <f t="shared" si="45"/>
        <v>0</v>
      </c>
      <c r="H103" s="125">
        <f t="shared" si="46"/>
        <v>0</v>
      </c>
      <c r="I103" s="95"/>
      <c r="J103" s="43"/>
      <c r="K103" s="125">
        <f t="shared" si="47"/>
        <v>0</v>
      </c>
      <c r="L103" s="126"/>
      <c r="M103" s="43"/>
      <c r="N103" s="125">
        <f t="shared" si="48"/>
        <v>0</v>
      </c>
      <c r="O103" s="95"/>
      <c r="P103" s="43"/>
      <c r="Q103" s="125">
        <f t="shared" si="49"/>
        <v>0</v>
      </c>
      <c r="R103" s="95"/>
      <c r="S103" s="43"/>
      <c r="T103" s="125">
        <f t="shared" si="50"/>
        <v>0</v>
      </c>
      <c r="U103" s="95"/>
      <c r="V103" s="43"/>
      <c r="W103" s="125">
        <f t="shared" si="51"/>
        <v>0</v>
      </c>
      <c r="X103" s="95"/>
      <c r="Y103" s="41"/>
      <c r="Z103" s="41"/>
      <c r="AA103" s="41"/>
      <c r="AB103" s="41"/>
      <c r="AC103" s="41"/>
      <c r="AD103" s="41"/>
      <c r="AE103" s="41"/>
      <c r="AF103" s="41"/>
      <c r="AG103" s="41"/>
      <c r="AH103" s="41"/>
      <c r="AI103" s="95"/>
      <c r="AJ103" s="95"/>
    </row>
    <row r="104" spans="1:36" s="12" customFormat="1" ht="12.75" x14ac:dyDescent="0.2">
      <c r="A104" s="95"/>
      <c r="B104" s="95"/>
      <c r="C104" s="48"/>
      <c r="D104" s="52" t="s">
        <v>139</v>
      </c>
      <c r="E104" s="49"/>
      <c r="F104" s="44"/>
      <c r="G104" s="124">
        <f t="shared" si="45"/>
        <v>0</v>
      </c>
      <c r="H104" s="125">
        <f t="shared" si="46"/>
        <v>0</v>
      </c>
      <c r="I104" s="95"/>
      <c r="J104" s="43"/>
      <c r="K104" s="125">
        <f t="shared" si="47"/>
        <v>0</v>
      </c>
      <c r="L104" s="126"/>
      <c r="M104" s="43"/>
      <c r="N104" s="125">
        <f t="shared" si="48"/>
        <v>0</v>
      </c>
      <c r="O104" s="95"/>
      <c r="P104" s="43"/>
      <c r="Q104" s="125">
        <f t="shared" si="49"/>
        <v>0</v>
      </c>
      <c r="R104" s="95"/>
      <c r="S104" s="43"/>
      <c r="T104" s="125">
        <f t="shared" si="50"/>
        <v>0</v>
      </c>
      <c r="U104" s="95"/>
      <c r="V104" s="43"/>
      <c r="W104" s="125">
        <f t="shared" si="51"/>
        <v>0</v>
      </c>
      <c r="X104" s="95"/>
      <c r="Y104" s="41"/>
      <c r="Z104" s="41"/>
      <c r="AA104" s="41"/>
      <c r="AB104" s="41"/>
      <c r="AC104" s="41"/>
      <c r="AD104" s="41"/>
      <c r="AE104" s="41"/>
      <c r="AF104" s="41"/>
      <c r="AG104" s="41"/>
      <c r="AH104" s="41"/>
      <c r="AI104" s="95"/>
      <c r="AJ104" s="95"/>
    </row>
    <row r="105" spans="1:36" s="12" customFormat="1" ht="12.75" x14ac:dyDescent="0.2">
      <c r="A105" s="95"/>
      <c r="B105" s="95"/>
      <c r="C105" s="48"/>
      <c r="D105" s="52" t="s">
        <v>139</v>
      </c>
      <c r="E105" s="49"/>
      <c r="F105" s="44"/>
      <c r="G105" s="124">
        <f t="shared" si="45"/>
        <v>0</v>
      </c>
      <c r="H105" s="125">
        <f t="shared" si="46"/>
        <v>0</v>
      </c>
      <c r="I105" s="95"/>
      <c r="J105" s="43"/>
      <c r="K105" s="125">
        <f t="shared" si="47"/>
        <v>0</v>
      </c>
      <c r="L105" s="126"/>
      <c r="M105" s="43"/>
      <c r="N105" s="125">
        <f t="shared" si="48"/>
        <v>0</v>
      </c>
      <c r="O105" s="95"/>
      <c r="P105" s="43"/>
      <c r="Q105" s="125">
        <f t="shared" si="49"/>
        <v>0</v>
      </c>
      <c r="R105" s="95"/>
      <c r="S105" s="43"/>
      <c r="T105" s="125">
        <f t="shared" si="50"/>
        <v>0</v>
      </c>
      <c r="U105" s="95"/>
      <c r="V105" s="43"/>
      <c r="W105" s="125">
        <f t="shared" si="51"/>
        <v>0</v>
      </c>
      <c r="X105" s="95"/>
      <c r="Y105" s="41"/>
      <c r="Z105" s="41"/>
      <c r="AA105" s="41"/>
      <c r="AB105" s="41"/>
      <c r="AC105" s="41"/>
      <c r="AD105" s="41"/>
      <c r="AE105" s="41"/>
      <c r="AF105" s="41"/>
      <c r="AG105" s="41"/>
      <c r="AH105" s="41"/>
      <c r="AI105" s="95"/>
      <c r="AJ105" s="95"/>
    </row>
    <row r="106" spans="1:36" s="12" customFormat="1" ht="12.75" x14ac:dyDescent="0.2">
      <c r="A106" s="95"/>
      <c r="B106" s="95"/>
      <c r="C106" s="48"/>
      <c r="D106" s="52" t="s">
        <v>139</v>
      </c>
      <c r="E106" s="49"/>
      <c r="F106" s="44"/>
      <c r="G106" s="124">
        <f t="shared" si="45"/>
        <v>0</v>
      </c>
      <c r="H106" s="125">
        <f t="shared" si="46"/>
        <v>0</v>
      </c>
      <c r="I106" s="95"/>
      <c r="J106" s="43"/>
      <c r="K106" s="125">
        <f t="shared" si="47"/>
        <v>0</v>
      </c>
      <c r="L106" s="126"/>
      <c r="M106" s="43"/>
      <c r="N106" s="125">
        <f t="shared" si="48"/>
        <v>0</v>
      </c>
      <c r="O106" s="95"/>
      <c r="P106" s="43"/>
      <c r="Q106" s="125">
        <f t="shared" si="49"/>
        <v>0</v>
      </c>
      <c r="R106" s="95"/>
      <c r="S106" s="43"/>
      <c r="T106" s="125">
        <f t="shared" si="50"/>
        <v>0</v>
      </c>
      <c r="U106" s="95"/>
      <c r="V106" s="43"/>
      <c r="W106" s="125">
        <f t="shared" si="51"/>
        <v>0</v>
      </c>
      <c r="X106" s="95"/>
      <c r="Y106" s="41"/>
      <c r="Z106" s="41"/>
      <c r="AA106" s="41"/>
      <c r="AB106" s="41"/>
      <c r="AC106" s="41"/>
      <c r="AD106" s="41"/>
      <c r="AE106" s="41"/>
      <c r="AF106" s="41"/>
      <c r="AG106" s="41"/>
      <c r="AH106" s="41"/>
      <c r="AI106" s="95"/>
      <c r="AJ106" s="95"/>
    </row>
    <row r="107" spans="1:36" s="12" customFormat="1" ht="12.75" x14ac:dyDescent="0.2">
      <c r="A107" s="95"/>
      <c r="B107" s="95"/>
      <c r="C107" s="48"/>
      <c r="D107" s="52" t="s">
        <v>139</v>
      </c>
      <c r="E107" s="49"/>
      <c r="F107" s="44"/>
      <c r="G107" s="124">
        <f t="shared" si="45"/>
        <v>0</v>
      </c>
      <c r="H107" s="125">
        <f t="shared" si="46"/>
        <v>0</v>
      </c>
      <c r="I107" s="95"/>
      <c r="J107" s="43"/>
      <c r="K107" s="125">
        <f t="shared" si="47"/>
        <v>0</v>
      </c>
      <c r="L107" s="126"/>
      <c r="M107" s="43"/>
      <c r="N107" s="125">
        <f t="shared" si="48"/>
        <v>0</v>
      </c>
      <c r="O107" s="95"/>
      <c r="P107" s="43"/>
      <c r="Q107" s="125">
        <f t="shared" si="49"/>
        <v>0</v>
      </c>
      <c r="R107" s="95"/>
      <c r="S107" s="43"/>
      <c r="T107" s="125">
        <f t="shared" si="50"/>
        <v>0</v>
      </c>
      <c r="U107" s="95"/>
      <c r="V107" s="43"/>
      <c r="W107" s="125">
        <f t="shared" si="51"/>
        <v>0</v>
      </c>
      <c r="X107" s="95"/>
      <c r="Y107" s="41"/>
      <c r="Z107" s="41"/>
      <c r="AA107" s="41"/>
      <c r="AB107" s="41"/>
      <c r="AC107" s="41"/>
      <c r="AD107" s="41"/>
      <c r="AE107" s="41"/>
      <c r="AF107" s="41"/>
      <c r="AG107" s="41"/>
      <c r="AH107" s="41"/>
      <c r="AI107" s="95"/>
      <c r="AJ107" s="95"/>
    </row>
    <row r="108" spans="1:36" s="12" customFormat="1" ht="12.75" x14ac:dyDescent="0.2">
      <c r="A108" s="95"/>
      <c r="B108" s="95"/>
      <c r="C108" s="48"/>
      <c r="D108" s="52" t="s">
        <v>139</v>
      </c>
      <c r="E108" s="49"/>
      <c r="F108" s="44"/>
      <c r="G108" s="124">
        <f t="shared" si="45"/>
        <v>0</v>
      </c>
      <c r="H108" s="125">
        <f t="shared" si="46"/>
        <v>0</v>
      </c>
      <c r="I108" s="95"/>
      <c r="J108" s="43"/>
      <c r="K108" s="125">
        <f t="shared" si="47"/>
        <v>0</v>
      </c>
      <c r="L108" s="126"/>
      <c r="M108" s="43"/>
      <c r="N108" s="125">
        <f t="shared" si="48"/>
        <v>0</v>
      </c>
      <c r="O108" s="95"/>
      <c r="P108" s="43"/>
      <c r="Q108" s="125">
        <f t="shared" si="49"/>
        <v>0</v>
      </c>
      <c r="R108" s="95"/>
      <c r="S108" s="43"/>
      <c r="T108" s="125">
        <f t="shared" si="50"/>
        <v>0</v>
      </c>
      <c r="U108" s="95"/>
      <c r="V108" s="43"/>
      <c r="W108" s="125">
        <f t="shared" si="51"/>
        <v>0</v>
      </c>
      <c r="X108" s="95"/>
      <c r="Y108" s="41"/>
      <c r="Z108" s="41"/>
      <c r="AA108" s="41"/>
      <c r="AB108" s="41"/>
      <c r="AC108" s="41"/>
      <c r="AD108" s="41"/>
      <c r="AE108" s="41"/>
      <c r="AF108" s="41"/>
      <c r="AG108" s="41"/>
      <c r="AH108" s="41"/>
      <c r="AI108" s="95"/>
      <c r="AJ108" s="95"/>
    </row>
    <row r="109" spans="1:36" s="12" customFormat="1" ht="12.75" x14ac:dyDescent="0.2">
      <c r="A109" s="95"/>
      <c r="B109" s="95"/>
      <c r="C109" s="48"/>
      <c r="D109" s="52" t="s">
        <v>139</v>
      </c>
      <c r="E109" s="49"/>
      <c r="F109" s="44"/>
      <c r="G109" s="124">
        <f t="shared" si="45"/>
        <v>0</v>
      </c>
      <c r="H109" s="125">
        <f t="shared" si="46"/>
        <v>0</v>
      </c>
      <c r="I109" s="95"/>
      <c r="J109" s="43"/>
      <c r="K109" s="125">
        <f t="shared" si="47"/>
        <v>0</v>
      </c>
      <c r="L109" s="126"/>
      <c r="M109" s="43"/>
      <c r="N109" s="125">
        <f t="shared" si="48"/>
        <v>0</v>
      </c>
      <c r="O109" s="95"/>
      <c r="P109" s="43"/>
      <c r="Q109" s="125">
        <f t="shared" si="49"/>
        <v>0</v>
      </c>
      <c r="R109" s="95"/>
      <c r="S109" s="43"/>
      <c r="T109" s="125">
        <f t="shared" si="50"/>
        <v>0</v>
      </c>
      <c r="U109" s="95"/>
      <c r="V109" s="43"/>
      <c r="W109" s="125">
        <f t="shared" si="51"/>
        <v>0</v>
      </c>
      <c r="X109" s="95"/>
      <c r="Y109" s="41"/>
      <c r="Z109" s="41"/>
      <c r="AA109" s="41"/>
      <c r="AB109" s="41"/>
      <c r="AC109" s="41"/>
      <c r="AD109" s="41"/>
      <c r="AE109" s="41"/>
      <c r="AF109" s="41"/>
      <c r="AG109" s="41"/>
      <c r="AH109" s="41"/>
      <c r="AI109" s="95"/>
      <c r="AJ109" s="95"/>
    </row>
    <row r="110" spans="1:36" s="12" customFormat="1" ht="12.75" x14ac:dyDescent="0.2">
      <c r="A110" s="95"/>
      <c r="B110" s="95"/>
      <c r="C110" s="48"/>
      <c r="D110" s="52" t="s">
        <v>139</v>
      </c>
      <c r="E110" s="49"/>
      <c r="F110" s="44"/>
      <c r="G110" s="124">
        <f t="shared" si="45"/>
        <v>0</v>
      </c>
      <c r="H110" s="125">
        <f t="shared" si="46"/>
        <v>0</v>
      </c>
      <c r="I110" s="95"/>
      <c r="J110" s="43"/>
      <c r="K110" s="125">
        <f t="shared" si="47"/>
        <v>0</v>
      </c>
      <c r="L110" s="126"/>
      <c r="M110" s="43"/>
      <c r="N110" s="125">
        <f t="shared" si="48"/>
        <v>0</v>
      </c>
      <c r="O110" s="95"/>
      <c r="P110" s="43"/>
      <c r="Q110" s="125">
        <f t="shared" si="49"/>
        <v>0</v>
      </c>
      <c r="R110" s="95"/>
      <c r="S110" s="43"/>
      <c r="T110" s="125">
        <f t="shared" si="50"/>
        <v>0</v>
      </c>
      <c r="U110" s="95"/>
      <c r="V110" s="43"/>
      <c r="W110" s="125">
        <f t="shared" si="51"/>
        <v>0</v>
      </c>
      <c r="X110" s="95"/>
      <c r="Y110" s="41"/>
      <c r="Z110" s="41"/>
      <c r="AA110" s="41"/>
      <c r="AB110" s="41"/>
      <c r="AC110" s="41"/>
      <c r="AD110" s="41"/>
      <c r="AE110" s="41"/>
      <c r="AF110" s="41"/>
      <c r="AG110" s="41"/>
      <c r="AH110" s="41"/>
      <c r="AI110" s="95"/>
      <c r="AJ110" s="95"/>
    </row>
    <row r="111" spans="1:36" s="12" customFormat="1" ht="12.75" x14ac:dyDescent="0.2">
      <c r="A111" s="95"/>
      <c r="B111" s="95"/>
      <c r="C111" s="48"/>
      <c r="D111" s="52" t="s">
        <v>139</v>
      </c>
      <c r="E111" s="49"/>
      <c r="F111" s="44"/>
      <c r="G111" s="124">
        <f t="shared" si="45"/>
        <v>0</v>
      </c>
      <c r="H111" s="125">
        <f t="shared" si="46"/>
        <v>0</v>
      </c>
      <c r="I111" s="95"/>
      <c r="J111" s="43"/>
      <c r="K111" s="125">
        <f t="shared" si="47"/>
        <v>0</v>
      </c>
      <c r="L111" s="126"/>
      <c r="M111" s="43"/>
      <c r="N111" s="125">
        <f t="shared" si="48"/>
        <v>0</v>
      </c>
      <c r="O111" s="95"/>
      <c r="P111" s="43"/>
      <c r="Q111" s="125">
        <f t="shared" si="49"/>
        <v>0</v>
      </c>
      <c r="R111" s="95"/>
      <c r="S111" s="43"/>
      <c r="T111" s="125">
        <f t="shared" si="50"/>
        <v>0</v>
      </c>
      <c r="U111" s="95"/>
      <c r="V111" s="43"/>
      <c r="W111" s="125">
        <f t="shared" si="51"/>
        <v>0</v>
      </c>
      <c r="X111" s="95"/>
      <c r="Y111" s="41"/>
      <c r="Z111" s="41"/>
      <c r="AA111" s="41"/>
      <c r="AB111" s="41"/>
      <c r="AC111" s="41"/>
      <c r="AD111" s="41"/>
      <c r="AE111" s="41"/>
      <c r="AF111" s="41"/>
      <c r="AG111" s="41"/>
      <c r="AH111" s="41"/>
      <c r="AI111" s="95"/>
      <c r="AJ111" s="95"/>
    </row>
    <row r="112" spans="1:36" ht="12.75" x14ac:dyDescent="0.2">
      <c r="A112" s="95"/>
      <c r="B112" s="95"/>
      <c r="C112" s="48"/>
      <c r="D112" s="52" t="s">
        <v>139</v>
      </c>
      <c r="E112" s="49"/>
      <c r="F112" s="44"/>
      <c r="G112" s="124">
        <f t="shared" si="45"/>
        <v>0</v>
      </c>
      <c r="H112" s="125">
        <f t="shared" si="46"/>
        <v>0</v>
      </c>
      <c r="I112" s="95"/>
      <c r="J112" s="43"/>
      <c r="K112" s="125">
        <f t="shared" si="47"/>
        <v>0</v>
      </c>
      <c r="L112" s="126"/>
      <c r="M112" s="43"/>
      <c r="N112" s="125">
        <f t="shared" si="48"/>
        <v>0</v>
      </c>
      <c r="O112" s="95"/>
      <c r="P112" s="43"/>
      <c r="Q112" s="125">
        <f t="shared" si="49"/>
        <v>0</v>
      </c>
      <c r="R112" s="95"/>
      <c r="S112" s="43"/>
      <c r="T112" s="125">
        <f t="shared" si="50"/>
        <v>0</v>
      </c>
      <c r="U112" s="95"/>
      <c r="V112" s="43"/>
      <c r="W112" s="125">
        <f t="shared" si="51"/>
        <v>0</v>
      </c>
      <c r="X112" s="95"/>
      <c r="Y112" s="41"/>
      <c r="Z112" s="41"/>
      <c r="AA112" s="41"/>
      <c r="AB112" s="41"/>
      <c r="AC112" s="41"/>
      <c r="AD112" s="41"/>
      <c r="AE112" s="41"/>
      <c r="AF112" s="41"/>
      <c r="AG112" s="41"/>
      <c r="AH112" s="41"/>
      <c r="AI112" s="95"/>
      <c r="AJ112" s="95"/>
    </row>
    <row r="113" spans="1:36" ht="12.75" x14ac:dyDescent="0.2">
      <c r="A113" s="95"/>
      <c r="B113" s="95"/>
      <c r="C113" s="48"/>
      <c r="D113" s="52" t="s">
        <v>139</v>
      </c>
      <c r="E113" s="49"/>
      <c r="F113" s="44"/>
      <c r="G113" s="124">
        <f t="shared" si="45"/>
        <v>0</v>
      </c>
      <c r="H113" s="125">
        <f t="shared" si="46"/>
        <v>0</v>
      </c>
      <c r="I113" s="95"/>
      <c r="J113" s="43"/>
      <c r="K113" s="125">
        <f t="shared" si="47"/>
        <v>0</v>
      </c>
      <c r="L113" s="126"/>
      <c r="M113" s="43"/>
      <c r="N113" s="125">
        <f t="shared" si="48"/>
        <v>0</v>
      </c>
      <c r="O113" s="95"/>
      <c r="P113" s="43"/>
      <c r="Q113" s="125">
        <f t="shared" si="49"/>
        <v>0</v>
      </c>
      <c r="R113" s="95"/>
      <c r="S113" s="43"/>
      <c r="T113" s="125">
        <f t="shared" si="50"/>
        <v>0</v>
      </c>
      <c r="U113" s="95"/>
      <c r="V113" s="43"/>
      <c r="W113" s="125">
        <f t="shared" si="51"/>
        <v>0</v>
      </c>
      <c r="X113" s="95"/>
      <c r="Y113" s="41"/>
      <c r="Z113" s="41"/>
      <c r="AA113" s="41"/>
      <c r="AB113" s="41"/>
      <c r="AC113" s="41"/>
      <c r="AD113" s="41"/>
      <c r="AE113" s="41"/>
      <c r="AF113" s="41"/>
      <c r="AG113" s="41"/>
      <c r="AH113" s="41"/>
      <c r="AI113" s="95"/>
      <c r="AJ113" s="95"/>
    </row>
    <row r="114" spans="1:36" ht="12.75" x14ac:dyDescent="0.2">
      <c r="A114" s="95"/>
      <c r="B114" s="95"/>
      <c r="C114" s="48"/>
      <c r="D114" s="52" t="s">
        <v>139</v>
      </c>
      <c r="E114" s="49"/>
      <c r="F114" s="44"/>
      <c r="G114" s="124">
        <f t="shared" ref="G114:H115" si="52">J114+M114+P114+S114+V114</f>
        <v>0</v>
      </c>
      <c r="H114" s="125">
        <f t="shared" si="52"/>
        <v>0</v>
      </c>
      <c r="I114" s="95"/>
      <c r="J114" s="43"/>
      <c r="K114" s="125">
        <f>ROUND(J114*$F114,0)</f>
        <v>0</v>
      </c>
      <c r="L114" s="126"/>
      <c r="M114" s="43"/>
      <c r="N114" s="125">
        <f>ROUND(M114*$F114,0)</f>
        <v>0</v>
      </c>
      <c r="O114" s="95"/>
      <c r="P114" s="43"/>
      <c r="Q114" s="125">
        <f>ROUND(P114*$F114,0)</f>
        <v>0</v>
      </c>
      <c r="R114" s="95"/>
      <c r="S114" s="43"/>
      <c r="T114" s="125">
        <f>ROUND(S114*$F114,0)</f>
        <v>0</v>
      </c>
      <c r="U114" s="95"/>
      <c r="V114" s="43"/>
      <c r="W114" s="125">
        <f>ROUND(V114*$F114,0)</f>
        <v>0</v>
      </c>
      <c r="X114" s="95"/>
      <c r="Y114" s="41"/>
      <c r="Z114" s="41"/>
      <c r="AA114" s="41"/>
      <c r="AB114" s="41"/>
      <c r="AC114" s="41"/>
      <c r="AD114" s="41"/>
      <c r="AE114" s="41"/>
      <c r="AF114" s="41"/>
      <c r="AG114" s="41"/>
      <c r="AH114" s="41"/>
      <c r="AI114" s="95"/>
      <c r="AJ114" s="95"/>
    </row>
    <row r="115" spans="1:36" ht="12.75" x14ac:dyDescent="0.2">
      <c r="A115" s="95"/>
      <c r="B115" s="95"/>
      <c r="C115" s="48"/>
      <c r="D115" s="52" t="s">
        <v>139</v>
      </c>
      <c r="E115" s="49"/>
      <c r="F115" s="44"/>
      <c r="G115" s="124">
        <f t="shared" si="52"/>
        <v>0</v>
      </c>
      <c r="H115" s="125">
        <f t="shared" si="52"/>
        <v>0</v>
      </c>
      <c r="I115" s="95"/>
      <c r="J115" s="43"/>
      <c r="K115" s="125">
        <f>ROUND(J115*$F115,0)</f>
        <v>0</v>
      </c>
      <c r="L115" s="126"/>
      <c r="M115" s="43"/>
      <c r="N115" s="125">
        <f>ROUND(M115*$F115,0)</f>
        <v>0</v>
      </c>
      <c r="O115" s="95"/>
      <c r="P115" s="43"/>
      <c r="Q115" s="125">
        <f>ROUND(P115*$F115,0)</f>
        <v>0</v>
      </c>
      <c r="R115" s="95"/>
      <c r="S115" s="43"/>
      <c r="T115" s="125">
        <f>ROUND(S115*$F115,0)</f>
        <v>0</v>
      </c>
      <c r="U115" s="95"/>
      <c r="V115" s="43"/>
      <c r="W115" s="125">
        <f>ROUND(V115*$F115,0)</f>
        <v>0</v>
      </c>
      <c r="X115" s="95"/>
      <c r="Y115" s="41"/>
      <c r="Z115" s="41"/>
      <c r="AA115" s="41"/>
      <c r="AB115" s="41"/>
      <c r="AC115" s="41"/>
      <c r="AD115" s="41"/>
      <c r="AE115" s="41"/>
      <c r="AF115" s="41"/>
      <c r="AG115" s="41"/>
      <c r="AH115" s="41"/>
      <c r="AI115" s="95"/>
      <c r="AJ115" s="95"/>
    </row>
    <row r="116" spans="1:36" x14ac:dyDescent="0.15">
      <c r="A116" s="95"/>
      <c r="B116" s="111"/>
      <c r="C116" s="111"/>
      <c r="D116" s="111"/>
      <c r="E116" s="96"/>
      <c r="F116" s="98"/>
      <c r="G116" s="129"/>
      <c r="H116" s="130"/>
      <c r="I116" s="95"/>
      <c r="J116" s="95"/>
      <c r="K116" s="95"/>
      <c r="L116" s="95"/>
      <c r="M116" s="95"/>
      <c r="N116" s="95"/>
      <c r="O116" s="95"/>
      <c r="P116" s="95"/>
      <c r="Q116" s="95"/>
      <c r="R116" s="95"/>
      <c r="S116" s="95"/>
      <c r="T116" s="95"/>
      <c r="U116" s="95"/>
      <c r="V116" s="95"/>
      <c r="W116" s="95"/>
      <c r="X116" s="95"/>
      <c r="Y116" s="131"/>
      <c r="Z116" s="131"/>
      <c r="AA116" s="131"/>
      <c r="AB116" s="131"/>
      <c r="AC116" s="131"/>
      <c r="AD116" s="131"/>
      <c r="AE116" s="131"/>
      <c r="AF116" s="131"/>
      <c r="AG116" s="131"/>
      <c r="AH116" s="131"/>
      <c r="AI116" s="95"/>
      <c r="AJ116" s="95"/>
    </row>
    <row r="117" spans="1:36" x14ac:dyDescent="0.15">
      <c r="A117" s="95"/>
      <c r="B117" s="132" t="s">
        <v>20</v>
      </c>
      <c r="C117" s="95"/>
      <c r="D117" s="95"/>
      <c r="E117" s="96"/>
      <c r="F117" s="96"/>
      <c r="G117" s="124">
        <f>SUM(G101:G116)</f>
        <v>0</v>
      </c>
      <c r="H117" s="125">
        <f>SUM(H101:H116)</f>
        <v>0</v>
      </c>
      <c r="I117" s="95"/>
      <c r="J117" s="124">
        <f>SUM(J101:J116)</f>
        <v>0</v>
      </c>
      <c r="K117" s="125">
        <f>SUM(K101:K116)</f>
        <v>0</v>
      </c>
      <c r="L117" s="95"/>
      <c r="M117" s="124">
        <f>SUM(M101:M116)</f>
        <v>0</v>
      </c>
      <c r="N117" s="125">
        <f>SUM(N101:N116)</f>
        <v>0</v>
      </c>
      <c r="O117" s="95"/>
      <c r="P117" s="124">
        <f>SUM(P101:P116)</f>
        <v>0</v>
      </c>
      <c r="Q117" s="125">
        <f>SUM(Q101:Q116)</f>
        <v>0</v>
      </c>
      <c r="R117" s="95"/>
      <c r="S117" s="124">
        <f>SUM(S101:S116)</f>
        <v>0</v>
      </c>
      <c r="T117" s="125">
        <f>SUM(T101:T116)</f>
        <v>0</v>
      </c>
      <c r="U117" s="95"/>
      <c r="V117" s="124">
        <f>SUM(V101:V116)</f>
        <v>0</v>
      </c>
      <c r="W117" s="125">
        <f>SUM(W101:W116)</f>
        <v>0</v>
      </c>
      <c r="X117" s="95"/>
      <c r="Y117" s="133">
        <f t="shared" ref="Y117:AH117" si="53">SUM(Y101:Y116)</f>
        <v>0</v>
      </c>
      <c r="Z117" s="133">
        <f t="shared" si="53"/>
        <v>0</v>
      </c>
      <c r="AA117" s="133">
        <f t="shared" si="53"/>
        <v>0</v>
      </c>
      <c r="AB117" s="133">
        <f t="shared" si="53"/>
        <v>0</v>
      </c>
      <c r="AC117" s="133">
        <f t="shared" si="53"/>
        <v>0</v>
      </c>
      <c r="AD117" s="133">
        <f t="shared" si="53"/>
        <v>0</v>
      </c>
      <c r="AE117" s="133">
        <f t="shared" si="53"/>
        <v>0</v>
      </c>
      <c r="AF117" s="133">
        <f t="shared" si="53"/>
        <v>0</v>
      </c>
      <c r="AG117" s="133">
        <f t="shared" si="53"/>
        <v>0</v>
      </c>
      <c r="AH117" s="133">
        <f t="shared" si="53"/>
        <v>0</v>
      </c>
      <c r="AI117" s="134">
        <f>SUM(Y117:AH117)</f>
        <v>0</v>
      </c>
      <c r="AJ117" s="135" t="str">
        <f>IF(AI117=H117,"","Amount should be equal to amount in Total budget (column H). Please check.")</f>
        <v/>
      </c>
    </row>
    <row r="118" spans="1:36" ht="12" customHeight="1" x14ac:dyDescent="0.15">
      <c r="A118" s="95"/>
      <c r="B118" s="132"/>
      <c r="C118" s="95"/>
      <c r="D118" s="95"/>
      <c r="E118" s="96"/>
      <c r="F118" s="96"/>
      <c r="G118" s="95"/>
      <c r="H118" s="97"/>
      <c r="I118" s="95"/>
      <c r="J118" s="95"/>
      <c r="K118" s="95"/>
      <c r="L118" s="95"/>
      <c r="M118" s="95"/>
      <c r="N118" s="95"/>
      <c r="O118" s="95"/>
      <c r="P118" s="95"/>
      <c r="Q118" s="95"/>
      <c r="R118" s="95"/>
      <c r="S118" s="95"/>
      <c r="T118" s="95"/>
      <c r="U118" s="95"/>
      <c r="V118" s="95"/>
      <c r="W118" s="95"/>
      <c r="X118" s="95"/>
      <c r="Y118" s="131"/>
      <c r="Z118" s="131"/>
      <c r="AA118" s="131"/>
      <c r="AB118" s="131"/>
      <c r="AC118" s="131"/>
      <c r="AD118" s="131"/>
      <c r="AE118" s="131"/>
      <c r="AF118" s="131"/>
      <c r="AG118" s="131"/>
      <c r="AH118" s="131"/>
      <c r="AI118" s="95"/>
      <c r="AJ118" s="95"/>
    </row>
    <row r="119" spans="1:36" ht="19.7" customHeight="1" x14ac:dyDescent="0.15">
      <c r="A119" s="95" t="s">
        <v>5</v>
      </c>
      <c r="B119" s="95" t="s">
        <v>33</v>
      </c>
      <c r="C119" s="108" t="s">
        <v>21</v>
      </c>
      <c r="D119" s="108"/>
      <c r="E119" s="109"/>
      <c r="F119" s="115" t="s">
        <v>143</v>
      </c>
      <c r="G119" s="113"/>
      <c r="H119" s="116" t="s">
        <v>20</v>
      </c>
      <c r="I119" s="95"/>
      <c r="J119" s="95"/>
      <c r="K119" s="130" t="s">
        <v>20</v>
      </c>
      <c r="L119" s="95"/>
      <c r="M119" s="95"/>
      <c r="N119" s="130" t="s">
        <v>20</v>
      </c>
      <c r="O119" s="95"/>
      <c r="P119" s="95"/>
      <c r="Q119" s="130" t="s">
        <v>20</v>
      </c>
      <c r="R119" s="95"/>
      <c r="S119" s="95"/>
      <c r="T119" s="130" t="s">
        <v>20</v>
      </c>
      <c r="U119" s="95"/>
      <c r="V119" s="95"/>
      <c r="W119" s="130" t="s">
        <v>20</v>
      </c>
      <c r="X119" s="95"/>
      <c r="Y119" s="138"/>
      <c r="Z119" s="138"/>
      <c r="AA119" s="138"/>
      <c r="AB119" s="138"/>
      <c r="AC119" s="138"/>
      <c r="AD119" s="138"/>
      <c r="AE119" s="138"/>
      <c r="AF119" s="138"/>
      <c r="AG119" s="138"/>
      <c r="AH119" s="138"/>
      <c r="AI119" s="95"/>
      <c r="AJ119" s="95"/>
    </row>
    <row r="120" spans="1:36" s="12" customFormat="1" x14ac:dyDescent="0.15">
      <c r="A120" s="95"/>
      <c r="B120" s="95"/>
      <c r="C120" s="48"/>
      <c r="D120" s="50"/>
      <c r="E120" s="50"/>
      <c r="F120" s="52" t="s">
        <v>139</v>
      </c>
      <c r="G120" s="54"/>
      <c r="H120" s="142">
        <f>K120+N120+Q120+T120+W120</f>
        <v>0</v>
      </c>
      <c r="I120" s="95"/>
      <c r="J120" s="95"/>
      <c r="K120" s="42"/>
      <c r="L120" s="95"/>
      <c r="M120" s="95"/>
      <c r="N120" s="42"/>
      <c r="O120" s="95"/>
      <c r="P120" s="95"/>
      <c r="Q120" s="42"/>
      <c r="R120" s="95"/>
      <c r="S120" s="95"/>
      <c r="T120" s="42"/>
      <c r="U120" s="95"/>
      <c r="V120" s="95"/>
      <c r="W120" s="42"/>
      <c r="X120" s="95"/>
      <c r="Y120" s="41"/>
      <c r="Z120" s="41"/>
      <c r="AA120" s="41"/>
      <c r="AB120" s="41"/>
      <c r="AC120" s="41"/>
      <c r="AD120" s="41"/>
      <c r="AE120" s="41"/>
      <c r="AF120" s="41"/>
      <c r="AG120" s="41"/>
      <c r="AH120" s="41"/>
      <c r="AI120" s="95"/>
      <c r="AJ120" s="95"/>
    </row>
    <row r="121" spans="1:36" s="12" customFormat="1" x14ac:dyDescent="0.15">
      <c r="A121" s="95"/>
      <c r="B121" s="95"/>
      <c r="C121" s="48"/>
      <c r="D121" s="50"/>
      <c r="E121" s="50"/>
      <c r="F121" s="52" t="s">
        <v>139</v>
      </c>
      <c r="G121" s="54"/>
      <c r="H121" s="142">
        <f t="shared" ref="H121:H133" si="54">K121+N121+Q121+T121+W121</f>
        <v>0</v>
      </c>
      <c r="I121" s="95"/>
      <c r="J121" s="95"/>
      <c r="K121" s="42"/>
      <c r="L121" s="95"/>
      <c r="M121" s="95"/>
      <c r="N121" s="42"/>
      <c r="O121" s="95"/>
      <c r="P121" s="95"/>
      <c r="Q121" s="42"/>
      <c r="R121" s="95"/>
      <c r="S121" s="95"/>
      <c r="T121" s="42"/>
      <c r="U121" s="95"/>
      <c r="V121" s="95"/>
      <c r="W121" s="42"/>
      <c r="X121" s="95"/>
      <c r="Y121" s="41"/>
      <c r="Z121" s="41"/>
      <c r="AA121" s="41"/>
      <c r="AB121" s="41"/>
      <c r="AC121" s="41"/>
      <c r="AD121" s="41"/>
      <c r="AE121" s="41"/>
      <c r="AF121" s="41"/>
      <c r="AG121" s="41"/>
      <c r="AH121" s="41"/>
      <c r="AI121" s="95"/>
      <c r="AJ121" s="95"/>
    </row>
    <row r="122" spans="1:36" s="12" customFormat="1" x14ac:dyDescent="0.15">
      <c r="A122" s="95"/>
      <c r="B122" s="95"/>
      <c r="C122" s="48"/>
      <c r="D122" s="50"/>
      <c r="E122" s="50"/>
      <c r="F122" s="52" t="s">
        <v>139</v>
      </c>
      <c r="G122" s="54"/>
      <c r="H122" s="142">
        <f t="shared" si="54"/>
        <v>0</v>
      </c>
      <c r="I122" s="95"/>
      <c r="J122" s="95"/>
      <c r="K122" s="42"/>
      <c r="L122" s="95"/>
      <c r="M122" s="95"/>
      <c r="N122" s="42"/>
      <c r="O122" s="95"/>
      <c r="P122" s="95"/>
      <c r="Q122" s="42"/>
      <c r="R122" s="95"/>
      <c r="S122" s="95"/>
      <c r="T122" s="42"/>
      <c r="U122" s="95"/>
      <c r="V122" s="95"/>
      <c r="W122" s="42"/>
      <c r="X122" s="95"/>
      <c r="Y122" s="41"/>
      <c r="Z122" s="41"/>
      <c r="AA122" s="41"/>
      <c r="AB122" s="41"/>
      <c r="AC122" s="41"/>
      <c r="AD122" s="41"/>
      <c r="AE122" s="41"/>
      <c r="AF122" s="41"/>
      <c r="AG122" s="41"/>
      <c r="AH122" s="41"/>
      <c r="AI122" s="95"/>
      <c r="AJ122" s="95"/>
    </row>
    <row r="123" spans="1:36" s="12" customFormat="1" x14ac:dyDescent="0.15">
      <c r="A123" s="95"/>
      <c r="B123" s="95"/>
      <c r="C123" s="48"/>
      <c r="D123" s="50"/>
      <c r="E123" s="50"/>
      <c r="F123" s="52" t="s">
        <v>139</v>
      </c>
      <c r="G123" s="54"/>
      <c r="H123" s="142">
        <f t="shared" si="54"/>
        <v>0</v>
      </c>
      <c r="I123" s="95"/>
      <c r="J123" s="95"/>
      <c r="K123" s="42"/>
      <c r="L123" s="95"/>
      <c r="M123" s="95"/>
      <c r="N123" s="42"/>
      <c r="O123" s="95"/>
      <c r="P123" s="95"/>
      <c r="Q123" s="42"/>
      <c r="R123" s="95"/>
      <c r="S123" s="95"/>
      <c r="T123" s="42"/>
      <c r="U123" s="95"/>
      <c r="V123" s="95"/>
      <c r="W123" s="42"/>
      <c r="X123" s="95"/>
      <c r="Y123" s="41"/>
      <c r="Z123" s="41"/>
      <c r="AA123" s="41"/>
      <c r="AB123" s="41"/>
      <c r="AC123" s="41"/>
      <c r="AD123" s="41"/>
      <c r="AE123" s="41"/>
      <c r="AF123" s="41"/>
      <c r="AG123" s="41"/>
      <c r="AH123" s="41"/>
      <c r="AI123" s="95"/>
      <c r="AJ123" s="95"/>
    </row>
    <row r="124" spans="1:36" s="12" customFormat="1" x14ac:dyDescent="0.15">
      <c r="A124" s="95"/>
      <c r="B124" s="95"/>
      <c r="C124" s="48"/>
      <c r="D124" s="50"/>
      <c r="E124" s="50"/>
      <c r="F124" s="52" t="s">
        <v>139</v>
      </c>
      <c r="G124" s="54"/>
      <c r="H124" s="142">
        <f t="shared" si="54"/>
        <v>0</v>
      </c>
      <c r="I124" s="95"/>
      <c r="J124" s="95"/>
      <c r="K124" s="42"/>
      <c r="L124" s="95"/>
      <c r="M124" s="95"/>
      <c r="N124" s="42"/>
      <c r="O124" s="95"/>
      <c r="P124" s="95"/>
      <c r="Q124" s="42"/>
      <c r="R124" s="95"/>
      <c r="S124" s="95"/>
      <c r="T124" s="42"/>
      <c r="U124" s="95"/>
      <c r="V124" s="95"/>
      <c r="W124" s="42"/>
      <c r="X124" s="95"/>
      <c r="Y124" s="41"/>
      <c r="Z124" s="41"/>
      <c r="AA124" s="41"/>
      <c r="AB124" s="41"/>
      <c r="AC124" s="41"/>
      <c r="AD124" s="41"/>
      <c r="AE124" s="41"/>
      <c r="AF124" s="41"/>
      <c r="AG124" s="41"/>
      <c r="AH124" s="41"/>
      <c r="AI124" s="95"/>
      <c r="AJ124" s="95"/>
    </row>
    <row r="125" spans="1:36" s="12" customFormat="1" x14ac:dyDescent="0.15">
      <c r="A125" s="95"/>
      <c r="B125" s="95"/>
      <c r="C125" s="48"/>
      <c r="D125" s="50"/>
      <c r="E125" s="50"/>
      <c r="F125" s="52" t="s">
        <v>139</v>
      </c>
      <c r="G125" s="54"/>
      <c r="H125" s="142">
        <f t="shared" si="54"/>
        <v>0</v>
      </c>
      <c r="I125" s="95"/>
      <c r="J125" s="95"/>
      <c r="K125" s="42"/>
      <c r="L125" s="95"/>
      <c r="M125" s="95"/>
      <c r="N125" s="42"/>
      <c r="O125" s="95"/>
      <c r="P125" s="95"/>
      <c r="Q125" s="42"/>
      <c r="R125" s="95"/>
      <c r="S125" s="95"/>
      <c r="T125" s="42"/>
      <c r="U125" s="95"/>
      <c r="V125" s="95"/>
      <c r="W125" s="42"/>
      <c r="X125" s="95"/>
      <c r="Y125" s="41"/>
      <c r="Z125" s="41"/>
      <c r="AA125" s="41"/>
      <c r="AB125" s="41"/>
      <c r="AC125" s="41"/>
      <c r="AD125" s="41"/>
      <c r="AE125" s="41"/>
      <c r="AF125" s="41"/>
      <c r="AG125" s="41"/>
      <c r="AH125" s="41"/>
      <c r="AI125" s="95"/>
      <c r="AJ125" s="95"/>
    </row>
    <row r="126" spans="1:36" s="12" customFormat="1" x14ac:dyDescent="0.15">
      <c r="A126" s="95"/>
      <c r="B126" s="95"/>
      <c r="C126" s="48"/>
      <c r="D126" s="50"/>
      <c r="E126" s="50"/>
      <c r="F126" s="52" t="s">
        <v>139</v>
      </c>
      <c r="G126" s="54"/>
      <c r="H126" s="142">
        <f t="shared" si="54"/>
        <v>0</v>
      </c>
      <c r="I126" s="95"/>
      <c r="J126" s="95"/>
      <c r="K126" s="42"/>
      <c r="L126" s="95"/>
      <c r="M126" s="95"/>
      <c r="N126" s="42"/>
      <c r="O126" s="95"/>
      <c r="P126" s="95"/>
      <c r="Q126" s="42"/>
      <c r="R126" s="95"/>
      <c r="S126" s="95"/>
      <c r="T126" s="42"/>
      <c r="U126" s="95"/>
      <c r="V126" s="95"/>
      <c r="W126" s="42"/>
      <c r="X126" s="95"/>
      <c r="Y126" s="41"/>
      <c r="Z126" s="41"/>
      <c r="AA126" s="41"/>
      <c r="AB126" s="41"/>
      <c r="AC126" s="41"/>
      <c r="AD126" s="41"/>
      <c r="AE126" s="41"/>
      <c r="AF126" s="41"/>
      <c r="AG126" s="41"/>
      <c r="AH126" s="41"/>
      <c r="AI126" s="95"/>
      <c r="AJ126" s="95"/>
    </row>
    <row r="127" spans="1:36" s="12" customFormat="1" x14ac:dyDescent="0.15">
      <c r="A127" s="95"/>
      <c r="B127" s="95"/>
      <c r="C127" s="48"/>
      <c r="D127" s="50"/>
      <c r="E127" s="50"/>
      <c r="F127" s="52" t="s">
        <v>139</v>
      </c>
      <c r="G127" s="54"/>
      <c r="H127" s="142">
        <f t="shared" si="54"/>
        <v>0</v>
      </c>
      <c r="I127" s="95"/>
      <c r="J127" s="95"/>
      <c r="K127" s="42"/>
      <c r="L127" s="95"/>
      <c r="M127" s="95"/>
      <c r="N127" s="42"/>
      <c r="O127" s="95"/>
      <c r="P127" s="95"/>
      <c r="Q127" s="42"/>
      <c r="R127" s="95"/>
      <c r="S127" s="95"/>
      <c r="T127" s="42"/>
      <c r="U127" s="95"/>
      <c r="V127" s="95"/>
      <c r="W127" s="42"/>
      <c r="X127" s="95"/>
      <c r="Y127" s="41"/>
      <c r="Z127" s="41"/>
      <c r="AA127" s="41"/>
      <c r="AB127" s="41"/>
      <c r="AC127" s="41"/>
      <c r="AD127" s="41"/>
      <c r="AE127" s="41"/>
      <c r="AF127" s="41"/>
      <c r="AG127" s="41"/>
      <c r="AH127" s="41"/>
      <c r="AI127" s="95"/>
      <c r="AJ127" s="95"/>
    </row>
    <row r="128" spans="1:36" s="12" customFormat="1" x14ac:dyDescent="0.15">
      <c r="A128" s="95"/>
      <c r="B128" s="95"/>
      <c r="C128" s="48"/>
      <c r="D128" s="50"/>
      <c r="E128" s="50"/>
      <c r="F128" s="52" t="s">
        <v>139</v>
      </c>
      <c r="G128" s="54"/>
      <c r="H128" s="142">
        <f t="shared" si="54"/>
        <v>0</v>
      </c>
      <c r="I128" s="95"/>
      <c r="J128" s="95"/>
      <c r="K128" s="42"/>
      <c r="L128" s="95"/>
      <c r="M128" s="95"/>
      <c r="N128" s="42"/>
      <c r="O128" s="95"/>
      <c r="P128" s="95"/>
      <c r="Q128" s="42"/>
      <c r="R128" s="95"/>
      <c r="S128" s="95"/>
      <c r="T128" s="42"/>
      <c r="U128" s="95"/>
      <c r="V128" s="95"/>
      <c r="W128" s="42"/>
      <c r="X128" s="95"/>
      <c r="Y128" s="41"/>
      <c r="Z128" s="41"/>
      <c r="AA128" s="41"/>
      <c r="AB128" s="41"/>
      <c r="AC128" s="41"/>
      <c r="AD128" s="41"/>
      <c r="AE128" s="41"/>
      <c r="AF128" s="41"/>
      <c r="AG128" s="41"/>
      <c r="AH128" s="41"/>
      <c r="AI128" s="95"/>
      <c r="AJ128" s="95"/>
    </row>
    <row r="129" spans="1:36" s="12" customFormat="1" x14ac:dyDescent="0.15">
      <c r="A129" s="95"/>
      <c r="B129" s="95"/>
      <c r="C129" s="48"/>
      <c r="D129" s="50"/>
      <c r="E129" s="50"/>
      <c r="F129" s="52" t="s">
        <v>139</v>
      </c>
      <c r="G129" s="54"/>
      <c r="H129" s="142">
        <f t="shared" si="54"/>
        <v>0</v>
      </c>
      <c r="I129" s="95"/>
      <c r="J129" s="95"/>
      <c r="K129" s="42"/>
      <c r="L129" s="95"/>
      <c r="M129" s="95"/>
      <c r="N129" s="42"/>
      <c r="O129" s="95"/>
      <c r="P129" s="95"/>
      <c r="Q129" s="42"/>
      <c r="R129" s="95"/>
      <c r="S129" s="95"/>
      <c r="T129" s="42"/>
      <c r="U129" s="95"/>
      <c r="V129" s="95"/>
      <c r="W129" s="42"/>
      <c r="X129" s="95"/>
      <c r="Y129" s="41"/>
      <c r="Z129" s="41"/>
      <c r="AA129" s="41"/>
      <c r="AB129" s="41"/>
      <c r="AC129" s="41"/>
      <c r="AD129" s="41"/>
      <c r="AE129" s="41"/>
      <c r="AF129" s="41"/>
      <c r="AG129" s="41"/>
      <c r="AH129" s="41"/>
      <c r="AI129" s="95"/>
      <c r="AJ129" s="95"/>
    </row>
    <row r="130" spans="1:36" s="12" customFormat="1" x14ac:dyDescent="0.15">
      <c r="A130" s="95"/>
      <c r="B130" s="95"/>
      <c r="C130" s="48"/>
      <c r="D130" s="50"/>
      <c r="E130" s="50"/>
      <c r="F130" s="52" t="s">
        <v>139</v>
      </c>
      <c r="G130" s="54"/>
      <c r="H130" s="142">
        <f t="shared" si="54"/>
        <v>0</v>
      </c>
      <c r="I130" s="95"/>
      <c r="J130" s="95"/>
      <c r="K130" s="42"/>
      <c r="L130" s="95"/>
      <c r="M130" s="95"/>
      <c r="N130" s="42"/>
      <c r="O130" s="95"/>
      <c r="P130" s="95"/>
      <c r="Q130" s="42"/>
      <c r="R130" s="95"/>
      <c r="S130" s="95"/>
      <c r="T130" s="42"/>
      <c r="U130" s="95"/>
      <c r="V130" s="95"/>
      <c r="W130" s="42"/>
      <c r="X130" s="95"/>
      <c r="Y130" s="41"/>
      <c r="Z130" s="41"/>
      <c r="AA130" s="41"/>
      <c r="AB130" s="41"/>
      <c r="AC130" s="41"/>
      <c r="AD130" s="41"/>
      <c r="AE130" s="41"/>
      <c r="AF130" s="41"/>
      <c r="AG130" s="41"/>
      <c r="AH130" s="41"/>
      <c r="AI130" s="95"/>
      <c r="AJ130" s="95"/>
    </row>
    <row r="131" spans="1:36" s="12" customFormat="1" x14ac:dyDescent="0.15">
      <c r="A131" s="95"/>
      <c r="B131" s="95"/>
      <c r="C131" s="48"/>
      <c r="D131" s="50"/>
      <c r="E131" s="50"/>
      <c r="F131" s="52" t="s">
        <v>139</v>
      </c>
      <c r="G131" s="54"/>
      <c r="H131" s="142">
        <f t="shared" si="54"/>
        <v>0</v>
      </c>
      <c r="I131" s="95"/>
      <c r="J131" s="95"/>
      <c r="K131" s="42"/>
      <c r="L131" s="95"/>
      <c r="M131" s="95"/>
      <c r="N131" s="42"/>
      <c r="O131" s="95"/>
      <c r="P131" s="95"/>
      <c r="Q131" s="42"/>
      <c r="R131" s="95"/>
      <c r="S131" s="95"/>
      <c r="T131" s="42"/>
      <c r="U131" s="95"/>
      <c r="V131" s="95"/>
      <c r="W131" s="42"/>
      <c r="X131" s="95"/>
      <c r="Y131" s="41"/>
      <c r="Z131" s="41"/>
      <c r="AA131" s="41"/>
      <c r="AB131" s="41"/>
      <c r="AC131" s="41"/>
      <c r="AD131" s="41"/>
      <c r="AE131" s="41"/>
      <c r="AF131" s="41"/>
      <c r="AG131" s="41"/>
      <c r="AH131" s="41"/>
      <c r="AI131" s="95"/>
      <c r="AJ131" s="95"/>
    </row>
    <row r="132" spans="1:36" s="12" customFormat="1" x14ac:dyDescent="0.15">
      <c r="A132" s="95"/>
      <c r="B132" s="95"/>
      <c r="C132" s="48"/>
      <c r="D132" s="50"/>
      <c r="E132" s="50"/>
      <c r="F132" s="52" t="s">
        <v>139</v>
      </c>
      <c r="G132" s="54"/>
      <c r="H132" s="142">
        <f t="shared" si="54"/>
        <v>0</v>
      </c>
      <c r="I132" s="95"/>
      <c r="J132" s="95"/>
      <c r="K132" s="42"/>
      <c r="L132" s="95"/>
      <c r="M132" s="95"/>
      <c r="N132" s="42"/>
      <c r="O132" s="95"/>
      <c r="P132" s="95"/>
      <c r="Q132" s="42"/>
      <c r="R132" s="95"/>
      <c r="S132" s="95"/>
      <c r="T132" s="42"/>
      <c r="U132" s="95"/>
      <c r="V132" s="95"/>
      <c r="W132" s="42"/>
      <c r="X132" s="95"/>
      <c r="Y132" s="41"/>
      <c r="Z132" s="41"/>
      <c r="AA132" s="41"/>
      <c r="AB132" s="41"/>
      <c r="AC132" s="41"/>
      <c r="AD132" s="41"/>
      <c r="AE132" s="41"/>
      <c r="AF132" s="41"/>
      <c r="AG132" s="41"/>
      <c r="AH132" s="41"/>
      <c r="AI132" s="95"/>
      <c r="AJ132" s="95"/>
    </row>
    <row r="133" spans="1:36" s="12" customFormat="1" x14ac:dyDescent="0.15">
      <c r="A133" s="95"/>
      <c r="B133" s="95"/>
      <c r="C133" s="48"/>
      <c r="D133" s="50"/>
      <c r="E133" s="50"/>
      <c r="F133" s="52" t="s">
        <v>139</v>
      </c>
      <c r="G133" s="54"/>
      <c r="H133" s="142">
        <f t="shared" si="54"/>
        <v>0</v>
      </c>
      <c r="I133" s="95"/>
      <c r="J133" s="95"/>
      <c r="K133" s="42"/>
      <c r="L133" s="95"/>
      <c r="M133" s="95"/>
      <c r="N133" s="42"/>
      <c r="O133" s="95"/>
      <c r="P133" s="95"/>
      <c r="Q133" s="42"/>
      <c r="R133" s="95"/>
      <c r="S133" s="95"/>
      <c r="T133" s="42"/>
      <c r="U133" s="95"/>
      <c r="V133" s="95"/>
      <c r="W133" s="42"/>
      <c r="X133" s="95"/>
      <c r="Y133" s="41"/>
      <c r="Z133" s="41"/>
      <c r="AA133" s="41"/>
      <c r="AB133" s="41"/>
      <c r="AC133" s="41"/>
      <c r="AD133" s="41"/>
      <c r="AE133" s="41"/>
      <c r="AF133" s="41"/>
      <c r="AG133" s="41"/>
      <c r="AH133" s="41"/>
      <c r="AI133" s="95"/>
      <c r="AJ133" s="95"/>
    </row>
    <row r="134" spans="1:36" x14ac:dyDescent="0.15">
      <c r="A134" s="95"/>
      <c r="B134" s="95"/>
      <c r="C134" s="48"/>
      <c r="D134" s="50"/>
      <c r="E134" s="50"/>
      <c r="F134" s="52" t="s">
        <v>139</v>
      </c>
      <c r="G134" s="54"/>
      <c r="H134" s="142">
        <f>K134+N134+Q134+T134+W134</f>
        <v>0</v>
      </c>
      <c r="I134" s="95"/>
      <c r="J134" s="95"/>
      <c r="K134" s="42"/>
      <c r="L134" s="95"/>
      <c r="M134" s="95"/>
      <c r="N134" s="42"/>
      <c r="O134" s="95"/>
      <c r="P134" s="95"/>
      <c r="Q134" s="42"/>
      <c r="R134" s="95"/>
      <c r="S134" s="95"/>
      <c r="T134" s="42"/>
      <c r="U134" s="95"/>
      <c r="V134" s="95"/>
      <c r="W134" s="42"/>
      <c r="X134" s="95"/>
      <c r="Y134" s="41"/>
      <c r="Z134" s="41"/>
      <c r="AA134" s="41"/>
      <c r="AB134" s="41"/>
      <c r="AC134" s="41"/>
      <c r="AD134" s="41"/>
      <c r="AE134" s="41"/>
      <c r="AF134" s="41"/>
      <c r="AG134" s="41"/>
      <c r="AH134" s="41"/>
      <c r="AI134" s="95"/>
      <c r="AJ134" s="95"/>
    </row>
    <row r="135" spans="1:36" x14ac:dyDescent="0.15">
      <c r="A135" s="95"/>
      <c r="B135" s="95"/>
      <c r="C135" s="146"/>
      <c r="D135" s="146"/>
      <c r="E135" s="96"/>
      <c r="F135" s="96"/>
      <c r="G135" s="95"/>
      <c r="H135" s="97"/>
      <c r="I135" s="95"/>
      <c r="J135" s="95"/>
      <c r="K135" s="97"/>
      <c r="L135" s="95"/>
      <c r="M135" s="95"/>
      <c r="N135" s="97"/>
      <c r="O135" s="95"/>
      <c r="P135" s="95"/>
      <c r="Q135" s="97"/>
      <c r="R135" s="95"/>
      <c r="S135" s="95"/>
      <c r="T135" s="97"/>
      <c r="U135" s="95"/>
      <c r="V135" s="95"/>
      <c r="W135" s="97"/>
      <c r="X135" s="95"/>
      <c r="Y135" s="131"/>
      <c r="Z135" s="131"/>
      <c r="AA135" s="131"/>
      <c r="AB135" s="131"/>
      <c r="AC135" s="131"/>
      <c r="AD135" s="131"/>
      <c r="AE135" s="131"/>
      <c r="AF135" s="131"/>
      <c r="AG135" s="131"/>
      <c r="AH135" s="131"/>
      <c r="AI135" s="95"/>
      <c r="AJ135" s="95"/>
    </row>
    <row r="136" spans="1:36" x14ac:dyDescent="0.15">
      <c r="A136" s="95"/>
      <c r="B136" s="132" t="s">
        <v>20</v>
      </c>
      <c r="C136" s="95"/>
      <c r="D136" s="95"/>
      <c r="E136" s="96"/>
      <c r="F136" s="96"/>
      <c r="G136" s="95"/>
      <c r="H136" s="125">
        <f>SUM(H120:H135)</f>
        <v>0</v>
      </c>
      <c r="I136" s="95"/>
      <c r="J136" s="95"/>
      <c r="K136" s="125">
        <f>SUM(K120:K135)</f>
        <v>0</v>
      </c>
      <c r="L136" s="95"/>
      <c r="M136" s="95"/>
      <c r="N136" s="125">
        <f>SUM(N120:N135)</f>
        <v>0</v>
      </c>
      <c r="O136" s="95"/>
      <c r="P136" s="95"/>
      <c r="Q136" s="125">
        <f>SUM(Q120:Q135)</f>
        <v>0</v>
      </c>
      <c r="R136" s="95"/>
      <c r="S136" s="95"/>
      <c r="T136" s="125">
        <f>SUM(T120:T135)</f>
        <v>0</v>
      </c>
      <c r="U136" s="95"/>
      <c r="V136" s="95"/>
      <c r="W136" s="125">
        <f>SUM(W120:W135)</f>
        <v>0</v>
      </c>
      <c r="X136" s="95"/>
      <c r="Y136" s="133">
        <f t="shared" ref="Y136:AH136" si="55">SUM(Y120:Y135)</f>
        <v>0</v>
      </c>
      <c r="Z136" s="133">
        <f t="shared" si="55"/>
        <v>0</v>
      </c>
      <c r="AA136" s="133">
        <f t="shared" si="55"/>
        <v>0</v>
      </c>
      <c r="AB136" s="133">
        <f t="shared" si="55"/>
        <v>0</v>
      </c>
      <c r="AC136" s="133">
        <f t="shared" si="55"/>
        <v>0</v>
      </c>
      <c r="AD136" s="133">
        <f t="shared" si="55"/>
        <v>0</v>
      </c>
      <c r="AE136" s="133">
        <f t="shared" si="55"/>
        <v>0</v>
      </c>
      <c r="AF136" s="133">
        <f t="shared" si="55"/>
        <v>0</v>
      </c>
      <c r="AG136" s="133">
        <f t="shared" si="55"/>
        <v>0</v>
      </c>
      <c r="AH136" s="133">
        <f t="shared" si="55"/>
        <v>0</v>
      </c>
      <c r="AI136" s="134">
        <f>SUM(Y136:AH136)</f>
        <v>0</v>
      </c>
      <c r="AJ136" s="135" t="str">
        <f>IF(AI136=H136,"","Amount should be equal to amount in Total budget (column H). Please check.")</f>
        <v/>
      </c>
    </row>
    <row r="137" spans="1:36" x14ac:dyDescent="0.15">
      <c r="A137" s="95"/>
      <c r="B137" s="132"/>
      <c r="C137" s="95"/>
      <c r="D137" s="95"/>
      <c r="E137" s="96"/>
      <c r="F137" s="96"/>
      <c r="G137" s="95"/>
      <c r="H137" s="97"/>
      <c r="I137" s="95"/>
      <c r="J137" s="95"/>
      <c r="K137" s="95"/>
      <c r="L137" s="95"/>
      <c r="M137" s="95"/>
      <c r="N137" s="95"/>
      <c r="O137" s="95"/>
      <c r="P137" s="95"/>
      <c r="Q137" s="95"/>
      <c r="R137" s="95"/>
      <c r="S137" s="95"/>
      <c r="T137" s="95"/>
      <c r="U137" s="95"/>
      <c r="V137" s="95"/>
      <c r="W137" s="95"/>
      <c r="X137" s="95"/>
      <c r="Y137" s="131"/>
      <c r="Z137" s="131"/>
      <c r="AA137" s="131"/>
      <c r="AB137" s="131"/>
      <c r="AC137" s="131"/>
      <c r="AD137" s="131"/>
      <c r="AE137" s="131"/>
      <c r="AF137" s="131"/>
      <c r="AG137" s="131"/>
      <c r="AH137" s="131"/>
      <c r="AI137" s="95"/>
      <c r="AJ137" s="95"/>
    </row>
    <row r="138" spans="1:36" x14ac:dyDescent="0.15">
      <c r="A138" s="95" t="s">
        <v>6</v>
      </c>
      <c r="B138" s="95" t="s">
        <v>174</v>
      </c>
      <c r="C138" s="147" t="s">
        <v>21</v>
      </c>
      <c r="D138" s="148"/>
      <c r="E138" s="148"/>
      <c r="F138" s="95"/>
      <c r="G138" s="148"/>
      <c r="H138" s="95"/>
      <c r="I138" s="108"/>
      <c r="J138" s="108"/>
      <c r="K138" s="108"/>
      <c r="L138" s="108"/>
      <c r="M138" s="108"/>
      <c r="N138" s="108"/>
      <c r="O138" s="108"/>
      <c r="P138" s="108"/>
      <c r="Q138" s="108"/>
      <c r="R138" s="108"/>
      <c r="S138" s="108"/>
      <c r="T138" s="108"/>
      <c r="U138" s="108"/>
      <c r="V138" s="108"/>
      <c r="W138" s="108"/>
      <c r="X138" s="108"/>
      <c r="Y138" s="149"/>
      <c r="Z138" s="149"/>
      <c r="AA138" s="149"/>
      <c r="AB138" s="149"/>
      <c r="AC138" s="149"/>
      <c r="AD138" s="149"/>
      <c r="AE138" s="149"/>
      <c r="AF138" s="149"/>
      <c r="AG138" s="149"/>
      <c r="AH138" s="149"/>
      <c r="AI138" s="95"/>
      <c r="AJ138" s="95"/>
    </row>
    <row r="139" spans="1:36" x14ac:dyDescent="0.15">
      <c r="A139" s="95"/>
      <c r="B139" s="95"/>
      <c r="C139" s="150" t="s">
        <v>147</v>
      </c>
      <c r="D139" s="151"/>
      <c r="E139" s="151"/>
      <c r="F139" s="147" t="s">
        <v>143</v>
      </c>
      <c r="G139" s="151"/>
      <c r="H139" s="117" t="s">
        <v>20</v>
      </c>
      <c r="I139" s="108"/>
      <c r="J139" s="108"/>
      <c r="K139" s="130" t="s">
        <v>20</v>
      </c>
      <c r="L139" s="108"/>
      <c r="M139" s="108"/>
      <c r="N139" s="130" t="s">
        <v>20</v>
      </c>
      <c r="O139" s="108"/>
      <c r="P139" s="108"/>
      <c r="Q139" s="130" t="s">
        <v>20</v>
      </c>
      <c r="R139" s="108"/>
      <c r="S139" s="108"/>
      <c r="T139" s="130" t="s">
        <v>20</v>
      </c>
      <c r="U139" s="108"/>
      <c r="V139" s="108"/>
      <c r="W139" s="130" t="s">
        <v>20</v>
      </c>
      <c r="X139" s="108"/>
      <c r="Y139" s="138"/>
      <c r="Z139" s="138"/>
      <c r="AA139" s="138"/>
      <c r="AB139" s="138"/>
      <c r="AC139" s="138"/>
      <c r="AD139" s="138"/>
      <c r="AE139" s="138"/>
      <c r="AF139" s="138"/>
      <c r="AG139" s="138"/>
      <c r="AH139" s="138"/>
      <c r="AI139" s="95"/>
      <c r="AJ139" s="95"/>
    </row>
    <row r="140" spans="1:36" s="12" customFormat="1" x14ac:dyDescent="0.15">
      <c r="A140" s="95"/>
      <c r="B140" s="95"/>
      <c r="C140" s="48"/>
      <c r="D140" s="50"/>
      <c r="E140" s="50"/>
      <c r="F140" s="52" t="s">
        <v>139</v>
      </c>
      <c r="G140" s="51"/>
      <c r="H140" s="142">
        <f>K140+N140+Q140+T140+W140</f>
        <v>0</v>
      </c>
      <c r="I140" s="95"/>
      <c r="J140" s="95"/>
      <c r="K140" s="42"/>
      <c r="L140" s="95"/>
      <c r="M140" s="95"/>
      <c r="N140" s="42"/>
      <c r="O140" s="95"/>
      <c r="P140" s="95"/>
      <c r="Q140" s="42"/>
      <c r="R140" s="95"/>
      <c r="S140" s="95"/>
      <c r="T140" s="42"/>
      <c r="U140" s="95"/>
      <c r="V140" s="95"/>
      <c r="W140" s="42"/>
      <c r="X140" s="108"/>
      <c r="Y140" s="41"/>
      <c r="Z140" s="41"/>
      <c r="AA140" s="41"/>
      <c r="AB140" s="41"/>
      <c r="AC140" s="41"/>
      <c r="AD140" s="41"/>
      <c r="AE140" s="41"/>
      <c r="AF140" s="41"/>
      <c r="AG140" s="41"/>
      <c r="AH140" s="41"/>
      <c r="AI140" s="95"/>
      <c r="AJ140" s="95"/>
    </row>
    <row r="141" spans="1:36" s="12" customFormat="1" x14ac:dyDescent="0.15">
      <c r="A141" s="95"/>
      <c r="B141" s="95"/>
      <c r="C141" s="48"/>
      <c r="D141" s="50"/>
      <c r="E141" s="50"/>
      <c r="F141" s="52" t="s">
        <v>139</v>
      </c>
      <c r="G141" s="51"/>
      <c r="H141" s="142">
        <f t="shared" ref="H141:H148" si="56">K141+N141+Q141+T141+W141</f>
        <v>0</v>
      </c>
      <c r="I141" s="95"/>
      <c r="J141" s="95"/>
      <c r="K141" s="42"/>
      <c r="L141" s="95"/>
      <c r="M141" s="95"/>
      <c r="N141" s="42"/>
      <c r="O141" s="95"/>
      <c r="P141" s="95"/>
      <c r="Q141" s="42"/>
      <c r="R141" s="95"/>
      <c r="S141" s="95"/>
      <c r="T141" s="42"/>
      <c r="U141" s="95"/>
      <c r="V141" s="95"/>
      <c r="W141" s="42"/>
      <c r="X141" s="108"/>
      <c r="Y141" s="41"/>
      <c r="Z141" s="41"/>
      <c r="AA141" s="41"/>
      <c r="AB141" s="41"/>
      <c r="AC141" s="41"/>
      <c r="AD141" s="41"/>
      <c r="AE141" s="41"/>
      <c r="AF141" s="41"/>
      <c r="AG141" s="41"/>
      <c r="AH141" s="41"/>
      <c r="AI141" s="95"/>
      <c r="AJ141" s="95"/>
    </row>
    <row r="142" spans="1:36" s="12" customFormat="1" x14ac:dyDescent="0.15">
      <c r="A142" s="95"/>
      <c r="B142" s="95"/>
      <c r="C142" s="48"/>
      <c r="D142" s="50"/>
      <c r="E142" s="50"/>
      <c r="F142" s="52" t="s">
        <v>139</v>
      </c>
      <c r="G142" s="51"/>
      <c r="H142" s="142">
        <f t="shared" si="56"/>
        <v>0</v>
      </c>
      <c r="I142" s="95"/>
      <c r="J142" s="95"/>
      <c r="K142" s="42"/>
      <c r="L142" s="95"/>
      <c r="M142" s="95"/>
      <c r="N142" s="42"/>
      <c r="O142" s="95"/>
      <c r="P142" s="95"/>
      <c r="Q142" s="42"/>
      <c r="R142" s="95"/>
      <c r="S142" s="95"/>
      <c r="T142" s="42"/>
      <c r="U142" s="95"/>
      <c r="V142" s="95"/>
      <c r="W142" s="42"/>
      <c r="X142" s="108"/>
      <c r="Y142" s="41"/>
      <c r="Z142" s="41"/>
      <c r="AA142" s="41"/>
      <c r="AB142" s="41"/>
      <c r="AC142" s="41"/>
      <c r="AD142" s="41"/>
      <c r="AE142" s="41"/>
      <c r="AF142" s="41"/>
      <c r="AG142" s="41"/>
      <c r="AH142" s="41"/>
      <c r="AI142" s="95"/>
      <c r="AJ142" s="95"/>
    </row>
    <row r="143" spans="1:36" s="12" customFormat="1" x14ac:dyDescent="0.15">
      <c r="A143" s="95"/>
      <c r="B143" s="95"/>
      <c r="C143" s="48"/>
      <c r="D143" s="50"/>
      <c r="E143" s="50"/>
      <c r="F143" s="52" t="s">
        <v>139</v>
      </c>
      <c r="G143" s="51"/>
      <c r="H143" s="142">
        <f t="shared" si="56"/>
        <v>0</v>
      </c>
      <c r="I143" s="95"/>
      <c r="J143" s="95"/>
      <c r="K143" s="42"/>
      <c r="L143" s="95"/>
      <c r="M143" s="95"/>
      <c r="N143" s="42"/>
      <c r="O143" s="95"/>
      <c r="P143" s="95"/>
      <c r="Q143" s="42"/>
      <c r="R143" s="95"/>
      <c r="S143" s="95"/>
      <c r="T143" s="42"/>
      <c r="U143" s="95"/>
      <c r="V143" s="95"/>
      <c r="W143" s="42"/>
      <c r="X143" s="108"/>
      <c r="Y143" s="41"/>
      <c r="Z143" s="41"/>
      <c r="AA143" s="41"/>
      <c r="AB143" s="41"/>
      <c r="AC143" s="41"/>
      <c r="AD143" s="41"/>
      <c r="AE143" s="41"/>
      <c r="AF143" s="41"/>
      <c r="AG143" s="41"/>
      <c r="AH143" s="41"/>
      <c r="AI143" s="95"/>
      <c r="AJ143" s="95"/>
    </row>
    <row r="144" spans="1:36" s="12" customFormat="1" x14ac:dyDescent="0.15">
      <c r="A144" s="95"/>
      <c r="B144" s="95"/>
      <c r="C144" s="48"/>
      <c r="D144" s="50"/>
      <c r="E144" s="50"/>
      <c r="F144" s="52" t="s">
        <v>139</v>
      </c>
      <c r="G144" s="51"/>
      <c r="H144" s="142">
        <f t="shared" si="56"/>
        <v>0</v>
      </c>
      <c r="I144" s="95"/>
      <c r="J144" s="95"/>
      <c r="K144" s="42"/>
      <c r="L144" s="95"/>
      <c r="M144" s="95"/>
      <c r="N144" s="42"/>
      <c r="O144" s="95"/>
      <c r="P144" s="95"/>
      <c r="Q144" s="42"/>
      <c r="R144" s="95"/>
      <c r="S144" s="95"/>
      <c r="T144" s="42"/>
      <c r="U144" s="95"/>
      <c r="V144" s="95"/>
      <c r="W144" s="42"/>
      <c r="X144" s="108"/>
      <c r="Y144" s="41"/>
      <c r="Z144" s="41"/>
      <c r="AA144" s="41"/>
      <c r="AB144" s="41"/>
      <c r="AC144" s="41"/>
      <c r="AD144" s="41"/>
      <c r="AE144" s="41"/>
      <c r="AF144" s="41"/>
      <c r="AG144" s="41"/>
      <c r="AH144" s="41"/>
      <c r="AI144" s="95"/>
      <c r="AJ144" s="95"/>
    </row>
    <row r="145" spans="1:36" s="12" customFormat="1" x14ac:dyDescent="0.15">
      <c r="A145" s="95"/>
      <c r="B145" s="95"/>
      <c r="C145" s="48"/>
      <c r="D145" s="50"/>
      <c r="E145" s="50"/>
      <c r="F145" s="52" t="s">
        <v>139</v>
      </c>
      <c r="G145" s="51"/>
      <c r="H145" s="142">
        <f t="shared" si="56"/>
        <v>0</v>
      </c>
      <c r="I145" s="95"/>
      <c r="J145" s="95"/>
      <c r="K145" s="42"/>
      <c r="L145" s="95"/>
      <c r="M145" s="95"/>
      <c r="N145" s="42"/>
      <c r="O145" s="95"/>
      <c r="P145" s="95"/>
      <c r="Q145" s="42"/>
      <c r="R145" s="95"/>
      <c r="S145" s="95"/>
      <c r="T145" s="42"/>
      <c r="U145" s="95"/>
      <c r="V145" s="95"/>
      <c r="W145" s="42"/>
      <c r="X145" s="108"/>
      <c r="Y145" s="41"/>
      <c r="Z145" s="41"/>
      <c r="AA145" s="41"/>
      <c r="AB145" s="41"/>
      <c r="AC145" s="41"/>
      <c r="AD145" s="41"/>
      <c r="AE145" s="41"/>
      <c r="AF145" s="41"/>
      <c r="AG145" s="41"/>
      <c r="AH145" s="41"/>
      <c r="AI145" s="95"/>
      <c r="AJ145" s="95"/>
    </row>
    <row r="146" spans="1:36" s="12" customFormat="1" x14ac:dyDescent="0.15">
      <c r="A146" s="95"/>
      <c r="B146" s="95"/>
      <c r="C146" s="48"/>
      <c r="D146" s="50"/>
      <c r="E146" s="50"/>
      <c r="F146" s="52" t="s">
        <v>139</v>
      </c>
      <c r="G146" s="51"/>
      <c r="H146" s="142">
        <f t="shared" si="56"/>
        <v>0</v>
      </c>
      <c r="I146" s="95"/>
      <c r="J146" s="95"/>
      <c r="K146" s="42"/>
      <c r="L146" s="95"/>
      <c r="M146" s="95"/>
      <c r="N146" s="42"/>
      <c r="O146" s="95"/>
      <c r="P146" s="95"/>
      <c r="Q146" s="42"/>
      <c r="R146" s="95"/>
      <c r="S146" s="95"/>
      <c r="T146" s="42"/>
      <c r="U146" s="95"/>
      <c r="V146" s="95"/>
      <c r="W146" s="42"/>
      <c r="X146" s="108"/>
      <c r="Y146" s="41"/>
      <c r="Z146" s="41"/>
      <c r="AA146" s="41"/>
      <c r="AB146" s="41"/>
      <c r="AC146" s="41"/>
      <c r="AD146" s="41"/>
      <c r="AE146" s="41"/>
      <c r="AF146" s="41"/>
      <c r="AG146" s="41"/>
      <c r="AH146" s="41"/>
      <c r="AI146" s="95"/>
      <c r="AJ146" s="95"/>
    </row>
    <row r="147" spans="1:36" s="12" customFormat="1" x14ac:dyDescent="0.15">
      <c r="A147" s="95"/>
      <c r="B147" s="95"/>
      <c r="C147" s="48"/>
      <c r="D147" s="50"/>
      <c r="E147" s="50"/>
      <c r="F147" s="52" t="s">
        <v>139</v>
      </c>
      <c r="G147" s="51"/>
      <c r="H147" s="142">
        <f t="shared" si="56"/>
        <v>0</v>
      </c>
      <c r="I147" s="95"/>
      <c r="J147" s="95"/>
      <c r="K147" s="42"/>
      <c r="L147" s="95"/>
      <c r="M147" s="95"/>
      <c r="N147" s="42"/>
      <c r="O147" s="95"/>
      <c r="P147" s="95"/>
      <c r="Q147" s="42"/>
      <c r="R147" s="95"/>
      <c r="S147" s="95"/>
      <c r="T147" s="42"/>
      <c r="U147" s="95"/>
      <c r="V147" s="95"/>
      <c r="W147" s="42"/>
      <c r="X147" s="108"/>
      <c r="Y147" s="41"/>
      <c r="Z147" s="41"/>
      <c r="AA147" s="41"/>
      <c r="AB147" s="41"/>
      <c r="AC147" s="41"/>
      <c r="AD147" s="41"/>
      <c r="AE147" s="41"/>
      <c r="AF147" s="41"/>
      <c r="AG147" s="41"/>
      <c r="AH147" s="41"/>
      <c r="AI147" s="95"/>
      <c r="AJ147" s="95"/>
    </row>
    <row r="148" spans="1:36" s="12" customFormat="1" x14ac:dyDescent="0.15">
      <c r="A148" s="95"/>
      <c r="B148" s="95"/>
      <c r="C148" s="48"/>
      <c r="D148" s="50"/>
      <c r="E148" s="50"/>
      <c r="F148" s="52" t="s">
        <v>139</v>
      </c>
      <c r="G148" s="51"/>
      <c r="H148" s="142">
        <f t="shared" si="56"/>
        <v>0</v>
      </c>
      <c r="I148" s="95"/>
      <c r="J148" s="95"/>
      <c r="K148" s="42"/>
      <c r="L148" s="95"/>
      <c r="M148" s="95"/>
      <c r="N148" s="42"/>
      <c r="O148" s="95"/>
      <c r="P148" s="95"/>
      <c r="Q148" s="42"/>
      <c r="R148" s="95"/>
      <c r="S148" s="95"/>
      <c r="T148" s="42"/>
      <c r="U148" s="95"/>
      <c r="V148" s="95"/>
      <c r="W148" s="42"/>
      <c r="X148" s="108"/>
      <c r="Y148" s="41"/>
      <c r="Z148" s="41"/>
      <c r="AA148" s="41"/>
      <c r="AB148" s="41"/>
      <c r="AC148" s="41"/>
      <c r="AD148" s="41"/>
      <c r="AE148" s="41"/>
      <c r="AF148" s="41"/>
      <c r="AG148" s="41"/>
      <c r="AH148" s="41"/>
      <c r="AI148" s="95"/>
      <c r="AJ148" s="95"/>
    </row>
    <row r="149" spans="1:36" s="12" customFormat="1" x14ac:dyDescent="0.15">
      <c r="A149" s="95"/>
      <c r="B149" s="95"/>
      <c r="C149" s="48"/>
      <c r="D149" s="50"/>
      <c r="E149" s="50"/>
      <c r="F149" s="52" t="s">
        <v>139</v>
      </c>
      <c r="G149" s="51"/>
      <c r="H149" s="142">
        <f>K149+N149+Q149+T149+W149</f>
        <v>0</v>
      </c>
      <c r="I149" s="95"/>
      <c r="J149" s="95"/>
      <c r="K149" s="42"/>
      <c r="L149" s="95"/>
      <c r="M149" s="95"/>
      <c r="N149" s="42"/>
      <c r="O149" s="95"/>
      <c r="P149" s="95"/>
      <c r="Q149" s="42"/>
      <c r="R149" s="95"/>
      <c r="S149" s="95"/>
      <c r="T149" s="42"/>
      <c r="U149" s="95"/>
      <c r="V149" s="95"/>
      <c r="W149" s="42"/>
      <c r="X149" s="108"/>
      <c r="Y149" s="41"/>
      <c r="Z149" s="41"/>
      <c r="AA149" s="41"/>
      <c r="AB149" s="41"/>
      <c r="AC149" s="41"/>
      <c r="AD149" s="41"/>
      <c r="AE149" s="41"/>
      <c r="AF149" s="41"/>
      <c r="AG149" s="41"/>
      <c r="AH149" s="41"/>
      <c r="AI149" s="95"/>
      <c r="AJ149" s="95"/>
    </row>
    <row r="150" spans="1:36" x14ac:dyDescent="0.15">
      <c r="A150" s="95"/>
      <c r="B150" s="111"/>
      <c r="C150" s="95"/>
      <c r="D150" s="95"/>
      <c r="E150" s="96"/>
      <c r="F150" s="96"/>
      <c r="G150" s="95"/>
      <c r="H150" s="97"/>
      <c r="I150" s="95"/>
      <c r="J150" s="95"/>
      <c r="K150" s="97"/>
      <c r="L150" s="95"/>
      <c r="M150" s="95"/>
      <c r="N150" s="97"/>
      <c r="O150" s="95"/>
      <c r="P150" s="95"/>
      <c r="Q150" s="97"/>
      <c r="R150" s="95"/>
      <c r="S150" s="95"/>
      <c r="T150" s="97"/>
      <c r="U150" s="95"/>
      <c r="V150" s="95"/>
      <c r="W150" s="97"/>
      <c r="X150" s="95"/>
      <c r="Y150" s="131"/>
      <c r="Z150" s="131"/>
      <c r="AA150" s="131"/>
      <c r="AB150" s="131"/>
      <c r="AC150" s="131"/>
      <c r="AD150" s="131"/>
      <c r="AE150" s="131"/>
      <c r="AF150" s="131"/>
      <c r="AG150" s="131"/>
      <c r="AH150" s="131"/>
      <c r="AI150" s="95"/>
      <c r="AJ150" s="95"/>
    </row>
    <row r="151" spans="1:36" x14ac:dyDescent="0.15">
      <c r="A151" s="95"/>
      <c r="B151" s="132" t="s">
        <v>20</v>
      </c>
      <c r="C151" s="95"/>
      <c r="D151" s="95"/>
      <c r="E151" s="96"/>
      <c r="F151" s="96"/>
      <c r="G151" s="95"/>
      <c r="H151" s="125">
        <f>SUM(H140:H150)</f>
        <v>0</v>
      </c>
      <c r="I151" s="95"/>
      <c r="J151" s="95"/>
      <c r="K151" s="125">
        <f>SUM(K140:K150)</f>
        <v>0</v>
      </c>
      <c r="L151" s="95"/>
      <c r="M151" s="95"/>
      <c r="N151" s="125">
        <f>SUM(N140:N150)</f>
        <v>0</v>
      </c>
      <c r="O151" s="95"/>
      <c r="P151" s="95"/>
      <c r="Q151" s="125">
        <f>SUM(Q140:Q150)</f>
        <v>0</v>
      </c>
      <c r="R151" s="95"/>
      <c r="S151" s="95"/>
      <c r="T151" s="125">
        <f>SUM(T140:T150)</f>
        <v>0</v>
      </c>
      <c r="U151" s="95"/>
      <c r="V151" s="95"/>
      <c r="W151" s="125">
        <f>SUM(W140:W150)</f>
        <v>0</v>
      </c>
      <c r="X151" s="95"/>
      <c r="Y151" s="133">
        <f t="shared" ref="Y151:AH151" si="57">SUM(Y140:Y150)</f>
        <v>0</v>
      </c>
      <c r="Z151" s="133">
        <f t="shared" si="57"/>
        <v>0</v>
      </c>
      <c r="AA151" s="133">
        <f t="shared" si="57"/>
        <v>0</v>
      </c>
      <c r="AB151" s="133">
        <f t="shared" si="57"/>
        <v>0</v>
      </c>
      <c r="AC151" s="133">
        <f>SUM(AC140:AC150)</f>
        <v>0</v>
      </c>
      <c r="AD151" s="133">
        <f t="shared" si="57"/>
        <v>0</v>
      </c>
      <c r="AE151" s="133">
        <f t="shared" si="57"/>
        <v>0</v>
      </c>
      <c r="AF151" s="133">
        <f t="shared" si="57"/>
        <v>0</v>
      </c>
      <c r="AG151" s="133">
        <f t="shared" si="57"/>
        <v>0</v>
      </c>
      <c r="AH151" s="133">
        <f t="shared" si="57"/>
        <v>0</v>
      </c>
      <c r="AI151" s="134">
        <f>SUM(Y151:AH151)</f>
        <v>0</v>
      </c>
      <c r="AJ151" s="135" t="str">
        <f>IF(AI151=H151,"","Amount should be equal to amount in Total budget (column H). Please check.")</f>
        <v/>
      </c>
    </row>
    <row r="152" spans="1:36" x14ac:dyDescent="0.15">
      <c r="A152" s="95"/>
      <c r="B152" s="132"/>
      <c r="C152" s="95"/>
      <c r="D152" s="95"/>
      <c r="E152" s="96"/>
      <c r="F152" s="96"/>
      <c r="G152" s="95"/>
      <c r="H152" s="97"/>
      <c r="I152" s="95"/>
      <c r="J152" s="95"/>
      <c r="K152" s="95"/>
      <c r="L152" s="95"/>
      <c r="M152" s="95"/>
      <c r="N152" s="95"/>
      <c r="O152" s="95"/>
      <c r="P152" s="95"/>
      <c r="Q152" s="95"/>
      <c r="R152" s="95"/>
      <c r="S152" s="95"/>
      <c r="T152" s="95"/>
      <c r="U152" s="95"/>
      <c r="V152" s="95"/>
      <c r="W152" s="95"/>
      <c r="X152" s="95"/>
      <c r="Y152" s="131"/>
      <c r="Z152" s="131"/>
      <c r="AA152" s="131"/>
      <c r="AB152" s="131"/>
      <c r="AC152" s="131"/>
      <c r="AD152" s="131"/>
      <c r="AE152" s="131"/>
      <c r="AF152" s="131"/>
      <c r="AG152" s="131"/>
      <c r="AH152" s="131"/>
      <c r="AI152" s="95"/>
      <c r="AJ152" s="95"/>
    </row>
    <row r="153" spans="1:36" x14ac:dyDescent="0.15">
      <c r="A153" s="95" t="s">
        <v>7</v>
      </c>
      <c r="B153" s="95" t="s">
        <v>51</v>
      </c>
      <c r="C153" s="113" t="s">
        <v>21</v>
      </c>
      <c r="D153" s="113"/>
      <c r="E153" s="114"/>
      <c r="F153" s="115" t="s">
        <v>143</v>
      </c>
      <c r="G153" s="113"/>
      <c r="H153" s="116" t="s">
        <v>20</v>
      </c>
      <c r="I153" s="95"/>
      <c r="J153" s="95"/>
      <c r="K153" s="130" t="s">
        <v>20</v>
      </c>
      <c r="L153" s="95"/>
      <c r="M153" s="95"/>
      <c r="N153" s="130" t="s">
        <v>20</v>
      </c>
      <c r="O153" s="95"/>
      <c r="P153" s="95"/>
      <c r="Q153" s="130" t="s">
        <v>20</v>
      </c>
      <c r="R153" s="95"/>
      <c r="S153" s="95"/>
      <c r="T153" s="130" t="s">
        <v>20</v>
      </c>
      <c r="U153" s="95"/>
      <c r="V153" s="95"/>
      <c r="W153" s="130" t="s">
        <v>20</v>
      </c>
      <c r="X153" s="95"/>
      <c r="Y153" s="138"/>
      <c r="Z153" s="138"/>
      <c r="AA153" s="138"/>
      <c r="AB153" s="138"/>
      <c r="AC153" s="138"/>
      <c r="AD153" s="138"/>
      <c r="AE153" s="138"/>
      <c r="AF153" s="138"/>
      <c r="AG153" s="138"/>
      <c r="AH153" s="138"/>
      <c r="AI153" s="95"/>
      <c r="AJ153" s="95"/>
    </row>
    <row r="154" spans="1:36" s="12" customFormat="1" x14ac:dyDescent="0.15">
      <c r="A154" s="95"/>
      <c r="B154" s="127"/>
      <c r="C154" s="52"/>
      <c r="D154" s="53"/>
      <c r="E154" s="53"/>
      <c r="F154" s="52" t="s">
        <v>139</v>
      </c>
      <c r="G154" s="54"/>
      <c r="H154" s="142">
        <f>K154+N154+Q154+T154+W154</f>
        <v>0</v>
      </c>
      <c r="I154" s="95"/>
      <c r="J154" s="95"/>
      <c r="K154" s="42"/>
      <c r="L154" s="95"/>
      <c r="M154" s="95"/>
      <c r="N154" s="42"/>
      <c r="O154" s="95"/>
      <c r="P154" s="95"/>
      <c r="Q154" s="42"/>
      <c r="R154" s="95"/>
      <c r="S154" s="95"/>
      <c r="T154" s="42"/>
      <c r="U154" s="95"/>
      <c r="V154" s="95"/>
      <c r="W154" s="42"/>
      <c r="X154" s="95"/>
      <c r="Y154" s="41"/>
      <c r="Z154" s="41"/>
      <c r="AA154" s="41"/>
      <c r="AB154" s="41"/>
      <c r="AC154" s="41"/>
      <c r="AD154" s="41"/>
      <c r="AE154" s="41"/>
      <c r="AF154" s="41"/>
      <c r="AG154" s="41"/>
      <c r="AH154" s="41"/>
      <c r="AI154" s="95"/>
      <c r="AJ154" s="95"/>
    </row>
    <row r="155" spans="1:36" s="12" customFormat="1" x14ac:dyDescent="0.15">
      <c r="A155" s="95"/>
      <c r="B155" s="127"/>
      <c r="C155" s="52"/>
      <c r="D155" s="53"/>
      <c r="E155" s="53"/>
      <c r="F155" s="52" t="s">
        <v>139</v>
      </c>
      <c r="G155" s="54"/>
      <c r="H155" s="142">
        <f t="shared" ref="H155:H167" si="58">K155+N155+Q155+T155+W155</f>
        <v>0</v>
      </c>
      <c r="I155" s="95"/>
      <c r="J155" s="95"/>
      <c r="K155" s="42"/>
      <c r="L155" s="95"/>
      <c r="M155" s="95"/>
      <c r="N155" s="42"/>
      <c r="O155" s="95"/>
      <c r="P155" s="95"/>
      <c r="Q155" s="42"/>
      <c r="R155" s="95"/>
      <c r="S155" s="95"/>
      <c r="T155" s="42"/>
      <c r="U155" s="95"/>
      <c r="V155" s="95"/>
      <c r="W155" s="42"/>
      <c r="X155" s="95"/>
      <c r="Y155" s="41"/>
      <c r="Z155" s="41"/>
      <c r="AA155" s="41"/>
      <c r="AB155" s="41"/>
      <c r="AC155" s="41"/>
      <c r="AD155" s="41"/>
      <c r="AE155" s="41"/>
      <c r="AF155" s="41"/>
      <c r="AG155" s="41"/>
      <c r="AH155" s="41"/>
      <c r="AI155" s="95"/>
      <c r="AJ155" s="95"/>
    </row>
    <row r="156" spans="1:36" s="12" customFormat="1" x14ac:dyDescent="0.15">
      <c r="A156" s="95"/>
      <c r="B156" s="127"/>
      <c r="C156" s="52"/>
      <c r="D156" s="53"/>
      <c r="E156" s="53"/>
      <c r="F156" s="52" t="s">
        <v>139</v>
      </c>
      <c r="G156" s="54"/>
      <c r="H156" s="142">
        <f t="shared" si="58"/>
        <v>0</v>
      </c>
      <c r="I156" s="95"/>
      <c r="J156" s="95"/>
      <c r="K156" s="42"/>
      <c r="L156" s="95"/>
      <c r="M156" s="95"/>
      <c r="N156" s="42"/>
      <c r="O156" s="95"/>
      <c r="P156" s="95"/>
      <c r="Q156" s="42"/>
      <c r="R156" s="95"/>
      <c r="S156" s="95"/>
      <c r="T156" s="42"/>
      <c r="U156" s="95"/>
      <c r="V156" s="95"/>
      <c r="W156" s="42"/>
      <c r="X156" s="95"/>
      <c r="Y156" s="41"/>
      <c r="Z156" s="41"/>
      <c r="AA156" s="41"/>
      <c r="AB156" s="41"/>
      <c r="AC156" s="41"/>
      <c r="AD156" s="41"/>
      <c r="AE156" s="41"/>
      <c r="AF156" s="41"/>
      <c r="AG156" s="41"/>
      <c r="AH156" s="41"/>
      <c r="AI156" s="95"/>
      <c r="AJ156" s="95"/>
    </row>
    <row r="157" spans="1:36" s="12" customFormat="1" x14ac:dyDescent="0.15">
      <c r="A157" s="95"/>
      <c r="B157" s="127"/>
      <c r="C157" s="52"/>
      <c r="D157" s="53"/>
      <c r="E157" s="53"/>
      <c r="F157" s="52" t="s">
        <v>139</v>
      </c>
      <c r="G157" s="54"/>
      <c r="H157" s="142">
        <f t="shared" si="58"/>
        <v>0</v>
      </c>
      <c r="I157" s="95"/>
      <c r="J157" s="95"/>
      <c r="K157" s="42"/>
      <c r="L157" s="95"/>
      <c r="M157" s="95"/>
      <c r="N157" s="42"/>
      <c r="O157" s="95"/>
      <c r="P157" s="95"/>
      <c r="Q157" s="42"/>
      <c r="R157" s="95"/>
      <c r="S157" s="95"/>
      <c r="T157" s="42"/>
      <c r="U157" s="95"/>
      <c r="V157" s="95"/>
      <c r="W157" s="42"/>
      <c r="X157" s="95"/>
      <c r="Y157" s="41"/>
      <c r="Z157" s="41"/>
      <c r="AA157" s="41"/>
      <c r="AB157" s="41"/>
      <c r="AC157" s="41"/>
      <c r="AD157" s="41"/>
      <c r="AE157" s="41"/>
      <c r="AF157" s="41"/>
      <c r="AG157" s="41"/>
      <c r="AH157" s="41"/>
      <c r="AI157" s="95"/>
      <c r="AJ157" s="95"/>
    </row>
    <row r="158" spans="1:36" s="12" customFormat="1" x14ac:dyDescent="0.15">
      <c r="A158" s="95"/>
      <c r="B158" s="127"/>
      <c r="C158" s="52"/>
      <c r="D158" s="53"/>
      <c r="E158" s="53"/>
      <c r="F158" s="52" t="s">
        <v>139</v>
      </c>
      <c r="G158" s="54"/>
      <c r="H158" s="142">
        <f t="shared" si="58"/>
        <v>0</v>
      </c>
      <c r="I158" s="95"/>
      <c r="J158" s="95"/>
      <c r="K158" s="42"/>
      <c r="L158" s="95"/>
      <c r="M158" s="95"/>
      <c r="N158" s="42"/>
      <c r="O158" s="95"/>
      <c r="P158" s="95"/>
      <c r="Q158" s="42"/>
      <c r="R158" s="95"/>
      <c r="S158" s="95"/>
      <c r="T158" s="42"/>
      <c r="U158" s="95"/>
      <c r="V158" s="95"/>
      <c r="W158" s="42"/>
      <c r="X158" s="95"/>
      <c r="Y158" s="41"/>
      <c r="Z158" s="41"/>
      <c r="AA158" s="41"/>
      <c r="AB158" s="41"/>
      <c r="AC158" s="41"/>
      <c r="AD158" s="41"/>
      <c r="AE158" s="41"/>
      <c r="AF158" s="41"/>
      <c r="AG158" s="41"/>
      <c r="AH158" s="41"/>
      <c r="AI158" s="95"/>
      <c r="AJ158" s="95"/>
    </row>
    <row r="159" spans="1:36" s="12" customFormat="1" x14ac:dyDescent="0.15">
      <c r="A159" s="95"/>
      <c r="B159" s="127"/>
      <c r="C159" s="52"/>
      <c r="D159" s="53"/>
      <c r="E159" s="53"/>
      <c r="F159" s="52" t="s">
        <v>139</v>
      </c>
      <c r="G159" s="54"/>
      <c r="H159" s="142">
        <f t="shared" si="58"/>
        <v>0</v>
      </c>
      <c r="I159" s="95"/>
      <c r="J159" s="95"/>
      <c r="K159" s="42"/>
      <c r="L159" s="95"/>
      <c r="M159" s="95"/>
      <c r="N159" s="42"/>
      <c r="O159" s="95"/>
      <c r="P159" s="95"/>
      <c r="Q159" s="42"/>
      <c r="R159" s="95"/>
      <c r="S159" s="95"/>
      <c r="T159" s="42"/>
      <c r="U159" s="95"/>
      <c r="V159" s="95"/>
      <c r="W159" s="42"/>
      <c r="X159" s="95"/>
      <c r="Y159" s="41"/>
      <c r="Z159" s="41"/>
      <c r="AA159" s="41"/>
      <c r="AB159" s="41"/>
      <c r="AC159" s="41"/>
      <c r="AD159" s="41"/>
      <c r="AE159" s="41"/>
      <c r="AF159" s="41"/>
      <c r="AG159" s="41"/>
      <c r="AH159" s="41"/>
      <c r="AI159" s="95"/>
      <c r="AJ159" s="95"/>
    </row>
    <row r="160" spans="1:36" s="12" customFormat="1" x14ac:dyDescent="0.15">
      <c r="A160" s="95"/>
      <c r="B160" s="127"/>
      <c r="C160" s="52"/>
      <c r="D160" s="53"/>
      <c r="E160" s="53"/>
      <c r="F160" s="52" t="s">
        <v>139</v>
      </c>
      <c r="G160" s="54"/>
      <c r="H160" s="142">
        <f t="shared" si="58"/>
        <v>0</v>
      </c>
      <c r="I160" s="95"/>
      <c r="J160" s="95"/>
      <c r="K160" s="42"/>
      <c r="L160" s="95"/>
      <c r="M160" s="95"/>
      <c r="N160" s="42"/>
      <c r="O160" s="95"/>
      <c r="P160" s="95"/>
      <c r="Q160" s="42"/>
      <c r="R160" s="95"/>
      <c r="S160" s="95"/>
      <c r="T160" s="42"/>
      <c r="U160" s="95"/>
      <c r="V160" s="95"/>
      <c r="W160" s="42"/>
      <c r="X160" s="95"/>
      <c r="Y160" s="41"/>
      <c r="Z160" s="41"/>
      <c r="AA160" s="41"/>
      <c r="AB160" s="41"/>
      <c r="AC160" s="41"/>
      <c r="AD160" s="41"/>
      <c r="AE160" s="41"/>
      <c r="AF160" s="41"/>
      <c r="AG160" s="41"/>
      <c r="AH160" s="41"/>
      <c r="AI160" s="95"/>
      <c r="AJ160" s="95"/>
    </row>
    <row r="161" spans="1:36" s="12" customFormat="1" x14ac:dyDescent="0.15">
      <c r="A161" s="95"/>
      <c r="B161" s="127"/>
      <c r="C161" s="52"/>
      <c r="D161" s="53"/>
      <c r="E161" s="53"/>
      <c r="F161" s="52" t="s">
        <v>139</v>
      </c>
      <c r="G161" s="54"/>
      <c r="H161" s="142">
        <f t="shared" si="58"/>
        <v>0</v>
      </c>
      <c r="I161" s="95"/>
      <c r="J161" s="95"/>
      <c r="K161" s="42"/>
      <c r="L161" s="95"/>
      <c r="M161" s="95"/>
      <c r="N161" s="42"/>
      <c r="O161" s="95"/>
      <c r="P161" s="95"/>
      <c r="Q161" s="42"/>
      <c r="R161" s="95"/>
      <c r="S161" s="95"/>
      <c r="T161" s="42"/>
      <c r="U161" s="95"/>
      <c r="V161" s="95"/>
      <c r="W161" s="42"/>
      <c r="X161" s="95"/>
      <c r="Y161" s="41"/>
      <c r="Z161" s="41"/>
      <c r="AA161" s="41"/>
      <c r="AB161" s="41"/>
      <c r="AC161" s="41"/>
      <c r="AD161" s="41"/>
      <c r="AE161" s="41"/>
      <c r="AF161" s="41"/>
      <c r="AG161" s="41"/>
      <c r="AH161" s="41"/>
      <c r="AI161" s="95"/>
      <c r="AJ161" s="95"/>
    </row>
    <row r="162" spans="1:36" s="12" customFormat="1" x14ac:dyDescent="0.15">
      <c r="A162" s="95"/>
      <c r="B162" s="127"/>
      <c r="C162" s="52"/>
      <c r="D162" s="53"/>
      <c r="E162" s="53"/>
      <c r="F162" s="52" t="s">
        <v>139</v>
      </c>
      <c r="G162" s="54"/>
      <c r="H162" s="142">
        <f t="shared" si="58"/>
        <v>0</v>
      </c>
      <c r="I162" s="95"/>
      <c r="J162" s="95"/>
      <c r="K162" s="42"/>
      <c r="L162" s="95"/>
      <c r="M162" s="95"/>
      <c r="N162" s="42"/>
      <c r="O162" s="95"/>
      <c r="P162" s="95"/>
      <c r="Q162" s="42"/>
      <c r="R162" s="95"/>
      <c r="S162" s="95"/>
      <c r="T162" s="42"/>
      <c r="U162" s="95"/>
      <c r="V162" s="95"/>
      <c r="W162" s="42"/>
      <c r="X162" s="95"/>
      <c r="Y162" s="41"/>
      <c r="Z162" s="41"/>
      <c r="AA162" s="41"/>
      <c r="AB162" s="41"/>
      <c r="AC162" s="41"/>
      <c r="AD162" s="41"/>
      <c r="AE162" s="41"/>
      <c r="AF162" s="41"/>
      <c r="AG162" s="41"/>
      <c r="AH162" s="41"/>
      <c r="AI162" s="95"/>
      <c r="AJ162" s="95"/>
    </row>
    <row r="163" spans="1:36" s="12" customFormat="1" x14ac:dyDescent="0.15">
      <c r="A163" s="95"/>
      <c r="B163" s="127"/>
      <c r="C163" s="52"/>
      <c r="D163" s="53"/>
      <c r="E163" s="53"/>
      <c r="F163" s="52" t="s">
        <v>139</v>
      </c>
      <c r="G163" s="54"/>
      <c r="H163" s="142">
        <f t="shared" si="58"/>
        <v>0</v>
      </c>
      <c r="I163" s="95"/>
      <c r="J163" s="95"/>
      <c r="K163" s="42"/>
      <c r="L163" s="95"/>
      <c r="M163" s="95"/>
      <c r="N163" s="42"/>
      <c r="O163" s="95"/>
      <c r="P163" s="95"/>
      <c r="Q163" s="42"/>
      <c r="R163" s="95"/>
      <c r="S163" s="95"/>
      <c r="T163" s="42"/>
      <c r="U163" s="95"/>
      <c r="V163" s="95"/>
      <c r="W163" s="42"/>
      <c r="X163" s="95"/>
      <c r="Y163" s="41"/>
      <c r="Z163" s="41"/>
      <c r="AA163" s="41"/>
      <c r="AB163" s="41"/>
      <c r="AC163" s="41"/>
      <c r="AD163" s="41"/>
      <c r="AE163" s="41"/>
      <c r="AF163" s="41"/>
      <c r="AG163" s="41"/>
      <c r="AH163" s="41"/>
      <c r="AI163" s="95"/>
      <c r="AJ163" s="95"/>
    </row>
    <row r="164" spans="1:36" s="12" customFormat="1" x14ac:dyDescent="0.15">
      <c r="A164" s="95"/>
      <c r="B164" s="127"/>
      <c r="C164" s="52"/>
      <c r="D164" s="53"/>
      <c r="E164" s="53"/>
      <c r="F164" s="52" t="s">
        <v>139</v>
      </c>
      <c r="G164" s="54"/>
      <c r="H164" s="142">
        <f t="shared" si="58"/>
        <v>0</v>
      </c>
      <c r="I164" s="95"/>
      <c r="J164" s="95"/>
      <c r="K164" s="42"/>
      <c r="L164" s="95"/>
      <c r="M164" s="95"/>
      <c r="N164" s="42"/>
      <c r="O164" s="95"/>
      <c r="P164" s="95"/>
      <c r="Q164" s="42"/>
      <c r="R164" s="95"/>
      <c r="S164" s="95"/>
      <c r="T164" s="42"/>
      <c r="U164" s="95"/>
      <c r="V164" s="95"/>
      <c r="W164" s="42"/>
      <c r="X164" s="95"/>
      <c r="Y164" s="41"/>
      <c r="Z164" s="41"/>
      <c r="AA164" s="41"/>
      <c r="AB164" s="41"/>
      <c r="AC164" s="41"/>
      <c r="AD164" s="41"/>
      <c r="AE164" s="41"/>
      <c r="AF164" s="41"/>
      <c r="AG164" s="41"/>
      <c r="AH164" s="41"/>
      <c r="AI164" s="95"/>
      <c r="AJ164" s="95"/>
    </row>
    <row r="165" spans="1:36" s="12" customFormat="1" x14ac:dyDescent="0.15">
      <c r="A165" s="95"/>
      <c r="B165" s="127"/>
      <c r="C165" s="52"/>
      <c r="D165" s="53"/>
      <c r="E165" s="53"/>
      <c r="F165" s="52" t="s">
        <v>139</v>
      </c>
      <c r="G165" s="54"/>
      <c r="H165" s="142">
        <f t="shared" si="58"/>
        <v>0</v>
      </c>
      <c r="I165" s="95"/>
      <c r="J165" s="95"/>
      <c r="K165" s="42"/>
      <c r="L165" s="95"/>
      <c r="M165" s="95"/>
      <c r="N165" s="42"/>
      <c r="O165" s="95"/>
      <c r="P165" s="95"/>
      <c r="Q165" s="42"/>
      <c r="R165" s="95"/>
      <c r="S165" s="95"/>
      <c r="T165" s="42"/>
      <c r="U165" s="95"/>
      <c r="V165" s="95"/>
      <c r="W165" s="42"/>
      <c r="X165" s="95"/>
      <c r="Y165" s="41"/>
      <c r="Z165" s="41"/>
      <c r="AA165" s="41"/>
      <c r="AB165" s="41"/>
      <c r="AC165" s="41"/>
      <c r="AD165" s="41"/>
      <c r="AE165" s="41"/>
      <c r="AF165" s="41"/>
      <c r="AG165" s="41"/>
      <c r="AH165" s="41"/>
      <c r="AI165" s="95"/>
      <c r="AJ165" s="95"/>
    </row>
    <row r="166" spans="1:36" s="12" customFormat="1" x14ac:dyDescent="0.15">
      <c r="A166" s="95"/>
      <c r="B166" s="127"/>
      <c r="C166" s="52"/>
      <c r="D166" s="53"/>
      <c r="E166" s="53"/>
      <c r="F166" s="52" t="s">
        <v>139</v>
      </c>
      <c r="G166" s="54"/>
      <c r="H166" s="142">
        <f t="shared" si="58"/>
        <v>0</v>
      </c>
      <c r="I166" s="95"/>
      <c r="J166" s="95"/>
      <c r="K166" s="42"/>
      <c r="L166" s="95"/>
      <c r="M166" s="95"/>
      <c r="N166" s="42"/>
      <c r="O166" s="95"/>
      <c r="P166" s="95"/>
      <c r="Q166" s="42"/>
      <c r="R166" s="95"/>
      <c r="S166" s="95"/>
      <c r="T166" s="42"/>
      <c r="U166" s="95"/>
      <c r="V166" s="95"/>
      <c r="W166" s="42"/>
      <c r="X166" s="95"/>
      <c r="Y166" s="41"/>
      <c r="Z166" s="41"/>
      <c r="AA166" s="41"/>
      <c r="AB166" s="41"/>
      <c r="AC166" s="41"/>
      <c r="AD166" s="41"/>
      <c r="AE166" s="41"/>
      <c r="AF166" s="41"/>
      <c r="AG166" s="41"/>
      <c r="AH166" s="41"/>
      <c r="AI166" s="95"/>
      <c r="AJ166" s="95"/>
    </row>
    <row r="167" spans="1:36" s="12" customFormat="1" x14ac:dyDescent="0.15">
      <c r="A167" s="95"/>
      <c r="B167" s="127"/>
      <c r="C167" s="52"/>
      <c r="D167" s="53"/>
      <c r="E167" s="53"/>
      <c r="F167" s="52" t="s">
        <v>139</v>
      </c>
      <c r="G167" s="54"/>
      <c r="H167" s="142">
        <f t="shared" si="58"/>
        <v>0</v>
      </c>
      <c r="I167" s="95"/>
      <c r="J167" s="95"/>
      <c r="K167" s="42"/>
      <c r="L167" s="95"/>
      <c r="M167" s="95"/>
      <c r="N167" s="42"/>
      <c r="O167" s="95"/>
      <c r="P167" s="95"/>
      <c r="Q167" s="42"/>
      <c r="R167" s="95"/>
      <c r="S167" s="95"/>
      <c r="T167" s="42"/>
      <c r="U167" s="95"/>
      <c r="V167" s="95"/>
      <c r="W167" s="42"/>
      <c r="X167" s="95"/>
      <c r="Y167" s="41"/>
      <c r="Z167" s="41"/>
      <c r="AA167" s="41"/>
      <c r="AB167" s="41"/>
      <c r="AC167" s="41"/>
      <c r="AD167" s="41"/>
      <c r="AE167" s="41"/>
      <c r="AF167" s="41"/>
      <c r="AG167" s="41"/>
      <c r="AH167" s="41"/>
      <c r="AI167" s="95"/>
      <c r="AJ167" s="95"/>
    </row>
    <row r="168" spans="1:36" x14ac:dyDescent="0.15">
      <c r="A168" s="95"/>
      <c r="B168" s="127"/>
      <c r="C168" s="52"/>
      <c r="D168" s="53"/>
      <c r="E168" s="53"/>
      <c r="F168" s="52" t="s">
        <v>139</v>
      </c>
      <c r="G168" s="54"/>
      <c r="H168" s="142">
        <f>K168+N168+Q168+T168+W168</f>
        <v>0</v>
      </c>
      <c r="I168" s="95"/>
      <c r="J168" s="95"/>
      <c r="K168" s="42"/>
      <c r="L168" s="95"/>
      <c r="M168" s="95"/>
      <c r="N168" s="42"/>
      <c r="O168" s="95"/>
      <c r="P168" s="95"/>
      <c r="Q168" s="42"/>
      <c r="R168" s="95"/>
      <c r="S168" s="95"/>
      <c r="T168" s="42"/>
      <c r="U168" s="95"/>
      <c r="V168" s="95"/>
      <c r="W168" s="42"/>
      <c r="X168" s="95"/>
      <c r="Y168" s="41"/>
      <c r="Z168" s="41"/>
      <c r="AA168" s="41"/>
      <c r="AB168" s="41"/>
      <c r="AC168" s="41"/>
      <c r="AD168" s="41"/>
      <c r="AE168" s="41"/>
      <c r="AF168" s="41"/>
      <c r="AG168" s="41"/>
      <c r="AH168" s="41"/>
      <c r="AI168" s="95"/>
      <c r="AJ168" s="95"/>
    </row>
    <row r="169" spans="1:36" x14ac:dyDescent="0.15">
      <c r="A169" s="95"/>
      <c r="B169" s="95"/>
      <c r="C169" s="95"/>
      <c r="D169" s="95"/>
      <c r="E169" s="96"/>
      <c r="F169" s="96"/>
      <c r="G169" s="146"/>
      <c r="H169" s="97"/>
      <c r="I169" s="95"/>
      <c r="J169" s="95"/>
      <c r="K169" s="97"/>
      <c r="L169" s="95"/>
      <c r="M169" s="95"/>
      <c r="N169" s="97"/>
      <c r="O169" s="95"/>
      <c r="P169" s="95"/>
      <c r="Q169" s="97"/>
      <c r="R169" s="95"/>
      <c r="S169" s="95"/>
      <c r="T169" s="97"/>
      <c r="U169" s="95"/>
      <c r="V169" s="95"/>
      <c r="W169" s="97"/>
      <c r="X169" s="95"/>
      <c r="Y169" s="131"/>
      <c r="Z169" s="131"/>
      <c r="AA169" s="131"/>
      <c r="AB169" s="131"/>
      <c r="AC169" s="131"/>
      <c r="AD169" s="131"/>
      <c r="AE169" s="131"/>
      <c r="AF169" s="131"/>
      <c r="AG169" s="131"/>
      <c r="AH169" s="131"/>
      <c r="AI169" s="95"/>
      <c r="AJ169" s="95"/>
    </row>
    <row r="170" spans="1:36" x14ac:dyDescent="0.15">
      <c r="A170" s="95"/>
      <c r="B170" s="132" t="s">
        <v>20</v>
      </c>
      <c r="C170" s="95"/>
      <c r="D170" s="95"/>
      <c r="E170" s="96"/>
      <c r="F170" s="96"/>
      <c r="G170" s="95"/>
      <c r="H170" s="125">
        <f>SUM(H154:H169)</f>
        <v>0</v>
      </c>
      <c r="I170" s="95"/>
      <c r="J170" s="95"/>
      <c r="K170" s="125">
        <f>SUM(K154:K169)</f>
        <v>0</v>
      </c>
      <c r="L170" s="95"/>
      <c r="M170" s="95"/>
      <c r="N170" s="125">
        <f>SUM(N154:N169)</f>
        <v>0</v>
      </c>
      <c r="O170" s="95"/>
      <c r="P170" s="95"/>
      <c r="Q170" s="125">
        <f>SUM(Q154:Q169)</f>
        <v>0</v>
      </c>
      <c r="R170" s="95"/>
      <c r="S170" s="95"/>
      <c r="T170" s="125">
        <f>SUM(T154:T169)</f>
        <v>0</v>
      </c>
      <c r="U170" s="95"/>
      <c r="V170" s="95"/>
      <c r="W170" s="125">
        <f>SUM(W154:W169)</f>
        <v>0</v>
      </c>
      <c r="X170" s="95"/>
      <c r="Y170" s="133">
        <f t="shared" ref="Y170:AH170" si="59">SUM(Y154:Y169)</f>
        <v>0</v>
      </c>
      <c r="Z170" s="133">
        <f t="shared" si="59"/>
        <v>0</v>
      </c>
      <c r="AA170" s="133">
        <f t="shared" si="59"/>
        <v>0</v>
      </c>
      <c r="AB170" s="133">
        <f t="shared" si="59"/>
        <v>0</v>
      </c>
      <c r="AC170" s="133">
        <f t="shared" si="59"/>
        <v>0</v>
      </c>
      <c r="AD170" s="133">
        <f t="shared" si="59"/>
        <v>0</v>
      </c>
      <c r="AE170" s="133">
        <f t="shared" si="59"/>
        <v>0</v>
      </c>
      <c r="AF170" s="133">
        <f t="shared" si="59"/>
        <v>0</v>
      </c>
      <c r="AG170" s="133">
        <f t="shared" si="59"/>
        <v>0</v>
      </c>
      <c r="AH170" s="133">
        <f t="shared" si="59"/>
        <v>0</v>
      </c>
      <c r="AI170" s="134">
        <f>SUM(Y170:AH170)</f>
        <v>0</v>
      </c>
      <c r="AJ170" s="135" t="str">
        <f>IF(AI170=H170,"","Amount should be equal to amount in Total budget (column H). Please check.")</f>
        <v/>
      </c>
    </row>
    <row r="171" spans="1:36" x14ac:dyDescent="0.15">
      <c r="A171" s="95"/>
      <c r="B171" s="111"/>
      <c r="C171" s="95"/>
      <c r="D171" s="95"/>
      <c r="E171" s="96"/>
      <c r="F171" s="96"/>
      <c r="G171" s="95"/>
      <c r="H171" s="130"/>
      <c r="I171" s="95"/>
      <c r="J171" s="95"/>
      <c r="K171" s="95"/>
      <c r="L171" s="95"/>
      <c r="M171" s="95"/>
      <c r="N171" s="95"/>
      <c r="O171" s="95"/>
      <c r="P171" s="95"/>
      <c r="Q171" s="95"/>
      <c r="R171" s="95"/>
      <c r="S171" s="95"/>
      <c r="T171" s="95"/>
      <c r="U171" s="95"/>
      <c r="V171" s="95"/>
      <c r="W171" s="95"/>
      <c r="X171" s="95"/>
      <c r="Y171" s="138"/>
      <c r="Z171" s="138"/>
      <c r="AA171" s="138"/>
      <c r="AB171" s="138"/>
      <c r="AC171" s="138"/>
      <c r="AD171" s="138"/>
      <c r="AE171" s="138"/>
      <c r="AF171" s="138"/>
      <c r="AG171" s="138"/>
      <c r="AH171" s="138"/>
      <c r="AI171" s="95"/>
      <c r="AJ171" s="95"/>
    </row>
    <row r="172" spans="1:36" ht="12" thickBot="1" x14ac:dyDescent="0.2">
      <c r="A172" s="95"/>
      <c r="B172" s="95" t="s">
        <v>59</v>
      </c>
      <c r="C172" s="95"/>
      <c r="D172" s="95"/>
      <c r="E172" s="96"/>
      <c r="F172" s="96"/>
      <c r="G172" s="95"/>
      <c r="H172" s="152">
        <f>ROUND(H170+H151+H136+H117+H97+H77+H68+H39,0)</f>
        <v>0</v>
      </c>
      <c r="I172" s="95"/>
      <c r="J172" s="95"/>
      <c r="K172" s="152">
        <f>ROUND(K170+K151+K136+K117+K97+K77+K68+K39,0)</f>
        <v>0</v>
      </c>
      <c r="L172" s="95"/>
      <c r="M172" s="95"/>
      <c r="N172" s="152">
        <f>ROUND(N170+N151+N136+N117+N97+N77+N68+N39,0)</f>
        <v>0</v>
      </c>
      <c r="O172" s="95"/>
      <c r="P172" s="95"/>
      <c r="Q172" s="152">
        <f>ROUND(Q170+Q151+Q136+Q117+Q97+Q77+Q68+Q39,0)</f>
        <v>0</v>
      </c>
      <c r="R172" s="95"/>
      <c r="S172" s="95"/>
      <c r="T172" s="152">
        <f>ROUND(T170+T151+T136+T117+T97+T77+T68+T39,0)</f>
        <v>0</v>
      </c>
      <c r="U172" s="95"/>
      <c r="V172" s="95"/>
      <c r="W172" s="152">
        <f>ROUND(W170+W151+W136+W117+W97+W77+W68+W39,0)</f>
        <v>0</v>
      </c>
      <c r="X172" s="95"/>
      <c r="Y172" s="153">
        <f t="shared" ref="Y172:AH172" si="60">Y170+Y151+Y136+Y117+Y97+Y77+Y68+Y39</f>
        <v>0</v>
      </c>
      <c r="Z172" s="153">
        <f t="shared" si="60"/>
        <v>0</v>
      </c>
      <c r="AA172" s="153">
        <f t="shared" si="60"/>
        <v>0</v>
      </c>
      <c r="AB172" s="153">
        <f t="shared" si="60"/>
        <v>0</v>
      </c>
      <c r="AC172" s="153">
        <f t="shared" si="60"/>
        <v>0</v>
      </c>
      <c r="AD172" s="153">
        <f t="shared" si="60"/>
        <v>0</v>
      </c>
      <c r="AE172" s="153">
        <f t="shared" si="60"/>
        <v>0</v>
      </c>
      <c r="AF172" s="153">
        <f t="shared" si="60"/>
        <v>0</v>
      </c>
      <c r="AG172" s="153">
        <f t="shared" si="60"/>
        <v>0</v>
      </c>
      <c r="AH172" s="153">
        <f t="shared" si="60"/>
        <v>0</v>
      </c>
      <c r="AI172" s="154">
        <f>SUM(Y172:AH172)</f>
        <v>0</v>
      </c>
      <c r="AJ172" s="135" t="str">
        <f>IF(AI172=H172,"","Amount should be equal to amount in Total budget (column H). Please check.")</f>
        <v/>
      </c>
    </row>
    <row r="173" spans="1:36" ht="35.25" thickTop="1" thickBot="1" x14ac:dyDescent="0.2">
      <c r="A173" s="95"/>
      <c r="B173" s="95"/>
      <c r="C173" s="95"/>
      <c r="D173" s="95"/>
      <c r="E173" s="96"/>
      <c r="F173" s="96"/>
      <c r="G173" s="95"/>
      <c r="H173" s="97"/>
      <c r="I173" s="95"/>
      <c r="J173" s="95"/>
      <c r="K173" s="95"/>
      <c r="L173" s="95"/>
      <c r="M173" s="95"/>
      <c r="N173" s="95"/>
      <c r="O173" s="95"/>
      <c r="P173" s="95"/>
      <c r="Q173" s="95"/>
      <c r="R173" s="95"/>
      <c r="S173" s="95"/>
      <c r="T173" s="95"/>
      <c r="U173" s="95"/>
      <c r="V173" s="95"/>
      <c r="W173" s="95"/>
      <c r="X173" s="95"/>
      <c r="Y173" s="106" t="s">
        <v>104</v>
      </c>
      <c r="Z173" s="106" t="s">
        <v>105</v>
      </c>
      <c r="AA173" s="106" t="s">
        <v>106</v>
      </c>
      <c r="AB173" s="106" t="s">
        <v>107</v>
      </c>
      <c r="AC173" s="106" t="s">
        <v>108</v>
      </c>
      <c r="AD173" s="106" t="s">
        <v>109</v>
      </c>
      <c r="AE173" s="106" t="s">
        <v>110</v>
      </c>
      <c r="AF173" s="106" t="s">
        <v>111</v>
      </c>
      <c r="AG173" s="106" t="s">
        <v>112</v>
      </c>
      <c r="AH173" s="106" t="s">
        <v>113</v>
      </c>
      <c r="AI173" s="95"/>
      <c r="AJ173" s="95"/>
    </row>
    <row r="174" spans="1:36" ht="12" thickBot="1" x14ac:dyDescent="0.2">
      <c r="A174" s="95"/>
      <c r="B174" s="95"/>
      <c r="C174" s="95"/>
      <c r="D174" s="95"/>
      <c r="E174" s="96"/>
      <c r="F174" s="96"/>
      <c r="G174" s="95"/>
      <c r="H174" s="97"/>
      <c r="I174" s="95"/>
      <c r="J174" s="95"/>
      <c r="K174" s="95"/>
      <c r="L174" s="95"/>
      <c r="M174" s="95"/>
      <c r="N174" s="95"/>
      <c r="O174" s="95"/>
      <c r="P174" s="95"/>
      <c r="Q174" s="95"/>
      <c r="R174" s="95"/>
      <c r="S174" s="95"/>
      <c r="T174" s="95"/>
      <c r="U174" s="95"/>
      <c r="V174" s="95"/>
      <c r="W174" s="95"/>
      <c r="X174" s="95"/>
      <c r="Y174" s="155" t="str">
        <f t="shared" ref="Y174:AH174" si="61">Y10</f>
        <v>NAME 1</v>
      </c>
      <c r="Z174" s="155" t="str">
        <f t="shared" si="61"/>
        <v>NAME 2</v>
      </c>
      <c r="AA174" s="155" t="str">
        <f t="shared" si="61"/>
        <v>NAME 3</v>
      </c>
      <c r="AB174" s="155" t="str">
        <f t="shared" si="61"/>
        <v>NAME 4</v>
      </c>
      <c r="AC174" s="155" t="str">
        <f t="shared" si="61"/>
        <v>NAME 5</v>
      </c>
      <c r="AD174" s="155" t="str">
        <f t="shared" si="61"/>
        <v>NAME 6</v>
      </c>
      <c r="AE174" s="155" t="str">
        <f t="shared" si="61"/>
        <v>NAME 7</v>
      </c>
      <c r="AF174" s="155" t="str">
        <f t="shared" si="61"/>
        <v>NAME 8</v>
      </c>
      <c r="AG174" s="155" t="str">
        <f t="shared" si="61"/>
        <v>NAME 9</v>
      </c>
      <c r="AH174" s="155" t="str">
        <f t="shared" si="61"/>
        <v>NAME 10</v>
      </c>
      <c r="AI174" s="95"/>
      <c r="AJ174" s="95"/>
    </row>
    <row r="175" spans="1:36" ht="12" thickBot="1" x14ac:dyDescent="0.2">
      <c r="A175" s="95"/>
      <c r="B175" s="95"/>
      <c r="C175" s="95"/>
      <c r="D175" s="95"/>
      <c r="E175" s="96"/>
      <c r="F175" s="96"/>
      <c r="G175" s="95"/>
      <c r="H175" s="97"/>
      <c r="I175" s="95"/>
      <c r="J175" s="95"/>
      <c r="K175" s="95"/>
      <c r="L175" s="95"/>
      <c r="M175" s="95"/>
      <c r="N175" s="95"/>
      <c r="O175" s="95"/>
      <c r="P175" s="95"/>
      <c r="Q175" s="95"/>
      <c r="R175" s="95"/>
      <c r="S175" s="95"/>
      <c r="T175" s="95"/>
      <c r="U175" s="95"/>
      <c r="V175" s="95"/>
      <c r="W175" s="95"/>
      <c r="X175" s="95"/>
      <c r="Y175" s="156">
        <f t="shared" ref="Y175:AH175" si="62">Y12</f>
        <v>0</v>
      </c>
      <c r="Z175" s="156">
        <f t="shared" si="62"/>
        <v>0</v>
      </c>
      <c r="AA175" s="156">
        <f t="shared" si="62"/>
        <v>0</v>
      </c>
      <c r="AB175" s="156">
        <f t="shared" si="62"/>
        <v>0</v>
      </c>
      <c r="AC175" s="156">
        <f t="shared" si="62"/>
        <v>0</v>
      </c>
      <c r="AD175" s="156">
        <f t="shared" si="62"/>
        <v>0</v>
      </c>
      <c r="AE175" s="156">
        <f t="shared" si="62"/>
        <v>0</v>
      </c>
      <c r="AF175" s="156">
        <f t="shared" si="62"/>
        <v>0</v>
      </c>
      <c r="AG175" s="156">
        <f t="shared" si="62"/>
        <v>0</v>
      </c>
      <c r="AH175" s="156">
        <f t="shared" si="62"/>
        <v>0</v>
      </c>
      <c r="AI175" s="95"/>
      <c r="AJ175" s="95"/>
    </row>
    <row r="176" spans="1:36" x14ac:dyDescent="0.15">
      <c r="A176" s="95"/>
      <c r="B176" s="131" t="s">
        <v>75</v>
      </c>
      <c r="C176" s="131"/>
      <c r="D176" s="131"/>
      <c r="E176" s="131"/>
      <c r="F176" s="131"/>
      <c r="G176" s="131">
        <f>SUM(Y176:AH176)</f>
        <v>0</v>
      </c>
      <c r="H176" s="131"/>
      <c r="I176" s="131"/>
      <c r="J176" s="131"/>
      <c r="K176" s="131"/>
      <c r="L176" s="131"/>
      <c r="M176" s="131"/>
      <c r="N176" s="131"/>
      <c r="O176" s="131"/>
      <c r="P176" s="131"/>
      <c r="Q176" s="131"/>
      <c r="R176" s="131"/>
      <c r="S176" s="131"/>
      <c r="T176" s="131"/>
      <c r="U176" s="131"/>
      <c r="V176" s="131"/>
      <c r="W176" s="131"/>
      <c r="X176" s="131"/>
      <c r="Y176" s="157">
        <f>(ROUND(Y172*Y$12,0))</f>
        <v>0</v>
      </c>
      <c r="Z176" s="157">
        <f>(ROUND(Z172*Z$12,0))</f>
        <v>0</v>
      </c>
      <c r="AA176" s="157">
        <f>(ROUND(AA172*AA$12,0))</f>
        <v>0</v>
      </c>
      <c r="AB176" s="157">
        <f>(ROUND(AB172*AB$12,0))</f>
        <v>0</v>
      </c>
      <c r="AC176" s="157">
        <f>(ROUND(AC172*AC$12,0))</f>
        <v>0</v>
      </c>
      <c r="AD176" s="157">
        <f t="shared" ref="AD176:AF176" si="63">(ROUND(AD172*AD$12,0))</f>
        <v>0</v>
      </c>
      <c r="AE176" s="157">
        <f t="shared" si="63"/>
        <v>0</v>
      </c>
      <c r="AF176" s="157">
        <f t="shared" si="63"/>
        <v>0</v>
      </c>
      <c r="AG176" s="157">
        <f t="shared" ref="AG176" si="64">(ROUND(AG172*AG$12,0))</f>
        <v>0</v>
      </c>
      <c r="AH176" s="157">
        <f>(ROUND(AH172*AH$12,0))</f>
        <v>0</v>
      </c>
      <c r="AI176" s="134">
        <f>SUM(Y176:AH176)</f>
        <v>0</v>
      </c>
      <c r="AJ176" s="95"/>
    </row>
    <row r="177" spans="1:39" s="13" customFormat="1" x14ac:dyDescent="0.15">
      <c r="A177" s="99"/>
      <c r="B177" s="158" t="s">
        <v>77</v>
      </c>
      <c r="C177" s="158"/>
      <c r="D177" s="158"/>
      <c r="E177" s="159"/>
      <c r="F177" s="160"/>
      <c r="G177" s="101" t="str">
        <f>IF(C8="Fragile states",680000,IF(C8="Other countries",620000,"Select type of country first (see above)"))</f>
        <v>Select type of country first (see above)</v>
      </c>
      <c r="H177" s="101"/>
      <c r="I177" s="99"/>
      <c r="J177" s="99"/>
      <c r="K177" s="99"/>
      <c r="L177" s="99"/>
      <c r="M177" s="99"/>
      <c r="N177" s="99"/>
      <c r="O177" s="99"/>
      <c r="P177" s="99"/>
      <c r="Q177" s="99"/>
      <c r="R177" s="99"/>
      <c r="S177" s="99"/>
      <c r="T177" s="99"/>
      <c r="U177" s="99"/>
      <c r="V177" s="99"/>
      <c r="W177" s="99"/>
      <c r="X177" s="99"/>
      <c r="Y177" s="161"/>
      <c r="Z177" s="161"/>
      <c r="AA177" s="161"/>
      <c r="AB177" s="161"/>
      <c r="AC177" s="161"/>
      <c r="AD177" s="161"/>
      <c r="AE177" s="161"/>
      <c r="AF177" s="161"/>
      <c r="AG177" s="161"/>
      <c r="AH177" s="161"/>
      <c r="AI177" s="99"/>
      <c r="AJ177" s="99"/>
      <c r="AK177" s="14"/>
      <c r="AL177" s="14"/>
      <c r="AM177" s="14"/>
    </row>
    <row r="178" spans="1:39" s="13" customFormat="1" x14ac:dyDescent="0.15">
      <c r="A178" s="99"/>
      <c r="B178" s="158"/>
      <c r="C178" s="158"/>
      <c r="D178" s="158"/>
      <c r="E178" s="159"/>
      <c r="F178" s="160"/>
      <c r="G178" s="159"/>
      <c r="H178" s="101"/>
      <c r="I178" s="99"/>
      <c r="J178" s="99"/>
      <c r="K178" s="99"/>
      <c r="L178" s="99"/>
      <c r="M178" s="99"/>
      <c r="N178" s="99"/>
      <c r="O178" s="99"/>
      <c r="P178" s="99"/>
      <c r="Q178" s="99"/>
      <c r="R178" s="99"/>
      <c r="S178" s="99"/>
      <c r="T178" s="99"/>
      <c r="U178" s="99"/>
      <c r="V178" s="99"/>
      <c r="W178" s="99"/>
      <c r="X178" s="99"/>
      <c r="Y178" s="162" t="str">
        <f>IF(AI179=H179,"","The total of subsidy per organisation should be equal to the total subsidy (final) (column H). Please check.")</f>
        <v/>
      </c>
      <c r="Z178" s="161"/>
      <c r="AA178" s="161"/>
      <c r="AB178" s="161"/>
      <c r="AC178" s="161"/>
      <c r="AD178" s="161"/>
      <c r="AE178" s="161"/>
      <c r="AF178" s="161"/>
      <c r="AG178" s="161"/>
      <c r="AH178" s="161"/>
      <c r="AI178" s="99"/>
      <c r="AJ178" s="99"/>
      <c r="AK178" s="14"/>
      <c r="AL178" s="14"/>
      <c r="AM178" s="14"/>
    </row>
    <row r="179" spans="1:39" s="282" customFormat="1" ht="24.75" customHeight="1" x14ac:dyDescent="0.2">
      <c r="A179" s="277"/>
      <c r="B179" s="274" t="s">
        <v>76</v>
      </c>
      <c r="C179" s="275"/>
      <c r="D179" s="275"/>
      <c r="E179" s="275"/>
      <c r="F179" s="275"/>
      <c r="G179" s="275"/>
      <c r="H179" s="276">
        <f>IF(G177="Select type of country first (see above)",0,IF(G176&gt;=G177,G177,G176))</f>
        <v>0</v>
      </c>
      <c r="I179" s="275"/>
      <c r="J179" s="275"/>
      <c r="K179" s="275"/>
      <c r="L179" s="275"/>
      <c r="M179" s="275"/>
      <c r="N179" s="275"/>
      <c r="O179" s="275"/>
      <c r="P179" s="275"/>
      <c r="Q179" s="275"/>
      <c r="R179" s="275"/>
      <c r="S179" s="275"/>
      <c r="T179" s="275"/>
      <c r="U179" s="275"/>
      <c r="V179" s="275"/>
      <c r="W179" s="275"/>
      <c r="X179" s="275"/>
      <c r="Y179" s="278"/>
      <c r="Z179" s="278"/>
      <c r="AA179" s="278"/>
      <c r="AB179" s="278"/>
      <c r="AC179" s="278"/>
      <c r="AD179" s="278"/>
      <c r="AE179" s="278"/>
      <c r="AF179" s="278"/>
      <c r="AG179" s="278"/>
      <c r="AH179" s="278"/>
      <c r="AI179" s="279">
        <f>SUM(Y179:AH179)</f>
        <v>0</v>
      </c>
      <c r="AJ179" s="280"/>
      <c r="AK179" s="281"/>
      <c r="AL179" s="281"/>
      <c r="AM179" s="281"/>
    </row>
    <row r="180" spans="1:39" s="56" customFormat="1" x14ac:dyDescent="0.15">
      <c r="A180" s="163"/>
      <c r="B180" s="163"/>
      <c r="C180" s="164"/>
      <c r="D180" s="165"/>
      <c r="E180" s="165"/>
      <c r="F180" s="165"/>
      <c r="G180" s="163"/>
      <c r="H180" s="97"/>
      <c r="I180" s="163"/>
      <c r="J180" s="163"/>
      <c r="K180" s="163"/>
      <c r="L180" s="163"/>
      <c r="M180" s="163"/>
      <c r="N180" s="163"/>
      <c r="O180" s="163"/>
      <c r="P180" s="163"/>
      <c r="Q180" s="163"/>
      <c r="R180" s="163"/>
      <c r="S180" s="163"/>
      <c r="T180" s="163"/>
      <c r="U180" s="163"/>
      <c r="V180" s="163"/>
      <c r="W180" s="163"/>
      <c r="X180" s="163"/>
      <c r="Y180" s="166"/>
      <c r="Z180" s="166"/>
      <c r="AA180" s="166"/>
      <c r="AB180" s="166"/>
      <c r="AC180" s="166"/>
      <c r="AD180" s="166"/>
      <c r="AE180" s="166"/>
      <c r="AF180" s="166"/>
      <c r="AG180" s="166"/>
      <c r="AH180" s="166"/>
      <c r="AI180" s="163"/>
      <c r="AJ180" s="163"/>
      <c r="AK180" s="57"/>
      <c r="AL180" s="57"/>
      <c r="AM180" s="57"/>
    </row>
    <row r="181" spans="1:39" s="56" customFormat="1" x14ac:dyDescent="0.15">
      <c r="A181" s="163"/>
      <c r="B181" s="163"/>
      <c r="C181" s="163"/>
      <c r="D181" s="163"/>
      <c r="E181" s="165"/>
      <c r="F181" s="165"/>
      <c r="G181" s="163"/>
      <c r="H181" s="97"/>
      <c r="I181" s="163"/>
      <c r="J181" s="163"/>
      <c r="K181" s="163"/>
      <c r="L181" s="163"/>
      <c r="M181" s="163"/>
      <c r="N181" s="163"/>
      <c r="O181" s="163"/>
      <c r="P181" s="163"/>
      <c r="Q181" s="163"/>
      <c r="R181" s="163"/>
      <c r="S181" s="163"/>
      <c r="T181" s="163"/>
      <c r="U181" s="163"/>
      <c r="V181" s="163"/>
      <c r="W181" s="163"/>
      <c r="X181" s="163"/>
      <c r="Y181" s="167"/>
      <c r="Z181" s="167"/>
      <c r="AA181" s="167"/>
      <c r="AB181" s="167"/>
      <c r="AC181" s="167"/>
      <c r="AD181" s="167"/>
      <c r="AE181" s="167"/>
      <c r="AF181" s="167"/>
      <c r="AG181" s="167"/>
      <c r="AH181" s="167"/>
      <c r="AI181" s="167"/>
      <c r="AJ181" s="163"/>
      <c r="AK181" s="57"/>
      <c r="AL181" s="57"/>
      <c r="AM181" s="57"/>
    </row>
    <row r="182" spans="1:39" s="56" customFormat="1" ht="12.75" x14ac:dyDescent="0.2">
      <c r="A182" s="163"/>
      <c r="B182" s="168"/>
      <c r="C182" s="169"/>
      <c r="D182" s="169"/>
      <c r="E182" s="169"/>
      <c r="F182" s="169"/>
      <c r="G182" s="169"/>
      <c r="H182" s="169"/>
      <c r="I182" s="169"/>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3"/>
      <c r="AK182" s="57"/>
      <c r="AL182" s="57"/>
      <c r="AM182" s="57"/>
    </row>
    <row r="183" spans="1:39" s="56" customFormat="1" x14ac:dyDescent="0.15">
      <c r="A183" s="163"/>
      <c r="B183" s="163"/>
      <c r="C183" s="163"/>
      <c r="D183" s="163"/>
      <c r="E183" s="165"/>
      <c r="F183" s="165"/>
      <c r="G183" s="163"/>
      <c r="H183" s="97"/>
      <c r="I183" s="163"/>
      <c r="J183" s="163"/>
      <c r="K183" s="163"/>
      <c r="L183" s="163"/>
      <c r="M183" s="163"/>
      <c r="N183" s="163"/>
      <c r="O183" s="163"/>
      <c r="P183" s="163"/>
      <c r="Q183" s="163"/>
      <c r="R183" s="163"/>
      <c r="S183" s="163"/>
      <c r="T183" s="163"/>
      <c r="U183" s="163"/>
      <c r="V183" s="163"/>
      <c r="W183" s="163"/>
      <c r="X183" s="163"/>
      <c r="Y183" s="167"/>
      <c r="Z183" s="167"/>
      <c r="AA183" s="167"/>
      <c r="AB183" s="167"/>
      <c r="AC183" s="167"/>
      <c r="AD183" s="167"/>
      <c r="AE183" s="167"/>
      <c r="AF183" s="167"/>
      <c r="AG183" s="167"/>
      <c r="AH183" s="167"/>
      <c r="AI183" s="167"/>
      <c r="AJ183" s="163"/>
      <c r="AK183" s="57"/>
      <c r="AL183" s="57"/>
      <c r="AM183" s="57"/>
    </row>
    <row r="184" spans="1:39" s="55" customFormat="1" x14ac:dyDescent="0.15">
      <c r="A184" s="170"/>
      <c r="B184" s="171" t="s">
        <v>78</v>
      </c>
      <c r="C184" s="170"/>
      <c r="D184" s="170"/>
      <c r="E184" s="172"/>
      <c r="F184" s="172"/>
      <c r="G184" s="170"/>
      <c r="H184" s="173"/>
      <c r="I184" s="170"/>
      <c r="J184" s="170"/>
      <c r="K184" s="170"/>
      <c r="L184" s="170"/>
      <c r="M184" s="170"/>
      <c r="N184" s="170"/>
      <c r="O184" s="170"/>
      <c r="P184" s="170"/>
      <c r="Q184" s="170"/>
      <c r="R184" s="170"/>
      <c r="S184" s="170"/>
      <c r="T184" s="170"/>
      <c r="U184" s="170"/>
      <c r="V184" s="170"/>
      <c r="W184" s="170"/>
      <c r="X184" s="170"/>
      <c r="Y184" s="174"/>
      <c r="Z184" s="174"/>
      <c r="AA184" s="174"/>
      <c r="AB184" s="174"/>
      <c r="AC184" s="174"/>
      <c r="AD184" s="174"/>
      <c r="AE184" s="174"/>
      <c r="AF184" s="174"/>
      <c r="AG184" s="174"/>
      <c r="AH184" s="174"/>
      <c r="AI184" s="174"/>
      <c r="AJ184" s="170"/>
    </row>
    <row r="185" spans="1:39" s="55" customFormat="1" x14ac:dyDescent="0.15">
      <c r="A185" s="170"/>
      <c r="B185" s="175"/>
      <c r="C185" s="170"/>
      <c r="D185" s="170"/>
      <c r="E185" s="172"/>
      <c r="F185" s="172"/>
      <c r="G185" s="170"/>
      <c r="H185" s="173"/>
      <c r="I185" s="170"/>
      <c r="J185" s="170"/>
      <c r="K185" s="170"/>
      <c r="L185" s="170"/>
      <c r="M185" s="170"/>
      <c r="N185" s="170"/>
      <c r="O185" s="170"/>
      <c r="P185" s="170"/>
      <c r="Q185" s="170"/>
      <c r="R185" s="170"/>
      <c r="S185" s="170"/>
      <c r="T185" s="170"/>
      <c r="U185" s="170"/>
      <c r="V185" s="170"/>
      <c r="W185" s="170"/>
      <c r="X185" s="170"/>
      <c r="Y185" s="174"/>
      <c r="Z185" s="174"/>
      <c r="AA185" s="174"/>
      <c r="AB185" s="174"/>
      <c r="AC185" s="174"/>
      <c r="AD185" s="174"/>
      <c r="AE185" s="174"/>
      <c r="AF185" s="174"/>
      <c r="AG185" s="174"/>
      <c r="AH185" s="174"/>
      <c r="AI185" s="174"/>
      <c r="AJ185" s="170"/>
    </row>
    <row r="186" spans="1:39" s="55" customFormat="1" x14ac:dyDescent="0.15">
      <c r="A186" s="170"/>
      <c r="B186" s="170" t="s">
        <v>61</v>
      </c>
      <c r="C186" s="170"/>
      <c r="D186" s="170"/>
      <c r="E186" s="172"/>
      <c r="F186" s="172"/>
      <c r="G186" s="170"/>
      <c r="H186" s="173"/>
      <c r="I186" s="170"/>
      <c r="J186" s="170"/>
      <c r="K186" s="170"/>
      <c r="L186" s="170"/>
      <c r="M186" s="170"/>
      <c r="N186" s="170"/>
      <c r="O186" s="170"/>
      <c r="P186" s="170"/>
      <c r="Q186" s="170"/>
      <c r="R186" s="170"/>
      <c r="S186" s="170"/>
      <c r="T186" s="170"/>
      <c r="U186" s="170"/>
      <c r="V186" s="170"/>
      <c r="W186" s="170"/>
      <c r="X186" s="170"/>
      <c r="Y186" s="174"/>
      <c r="Z186" s="174"/>
      <c r="AA186" s="174"/>
      <c r="AB186" s="174"/>
      <c r="AC186" s="174"/>
      <c r="AD186" s="174"/>
      <c r="AE186" s="174"/>
      <c r="AF186" s="174"/>
      <c r="AG186" s="174"/>
      <c r="AH186" s="174"/>
      <c r="AI186" s="174"/>
      <c r="AJ186" s="170"/>
    </row>
    <row r="187" spans="1:39" s="55" customFormat="1" x14ac:dyDescent="0.15">
      <c r="A187" s="170"/>
      <c r="B187" s="170"/>
      <c r="C187" s="170"/>
      <c r="D187" s="170"/>
      <c r="E187" s="172"/>
      <c r="F187" s="172"/>
      <c r="G187" s="176" t="s">
        <v>38</v>
      </c>
      <c r="H187" s="176" t="s">
        <v>37</v>
      </c>
      <c r="I187" s="170"/>
      <c r="J187" s="170" t="s">
        <v>144</v>
      </c>
      <c r="K187" s="170"/>
      <c r="L187" s="177"/>
      <c r="M187" s="177"/>
      <c r="N187" s="177"/>
      <c r="O187" s="177"/>
      <c r="P187" s="177"/>
      <c r="Q187" s="177"/>
      <c r="R187" s="177"/>
      <c r="S187" s="177"/>
      <c r="T187" s="177"/>
      <c r="U187" s="177"/>
      <c r="V187" s="177"/>
      <c r="W187" s="177"/>
      <c r="X187" s="177"/>
      <c r="Y187" s="177"/>
      <c r="Z187" s="178"/>
      <c r="AA187" s="178"/>
      <c r="AB187" s="178"/>
      <c r="AC187" s="178"/>
      <c r="AD187" s="178"/>
      <c r="AE187" s="178"/>
      <c r="AF187" s="178"/>
      <c r="AG187" s="178"/>
      <c r="AH187" s="178"/>
      <c r="AI187" s="178"/>
      <c r="AJ187" s="170"/>
    </row>
    <row r="188" spans="1:39" s="55" customFormat="1" x14ac:dyDescent="0.15">
      <c r="A188" s="170"/>
      <c r="B188" s="170"/>
      <c r="C188" s="170" t="s">
        <v>21</v>
      </c>
      <c r="D188" s="170"/>
      <c r="E188" s="172"/>
      <c r="F188" s="172" t="s">
        <v>40</v>
      </c>
      <c r="G188" s="176" t="s">
        <v>29</v>
      </c>
      <c r="H188" s="176" t="s">
        <v>39</v>
      </c>
      <c r="I188" s="170"/>
      <c r="J188" s="179" t="s">
        <v>145</v>
      </c>
      <c r="K188" s="170"/>
      <c r="L188" s="177"/>
      <c r="M188" s="177"/>
      <c r="N188" s="177"/>
      <c r="O188" s="177"/>
      <c r="P188" s="177"/>
      <c r="Q188" s="177"/>
      <c r="R188" s="177"/>
      <c r="S188" s="177"/>
      <c r="T188" s="177"/>
      <c r="U188" s="177"/>
      <c r="V188" s="177"/>
      <c r="W188" s="177"/>
      <c r="X188" s="177"/>
      <c r="Y188" s="177"/>
      <c r="Z188" s="178"/>
      <c r="AA188" s="178"/>
      <c r="AB188" s="178"/>
      <c r="AC188" s="178"/>
      <c r="AD188" s="178"/>
      <c r="AE188" s="178"/>
      <c r="AF188" s="178"/>
      <c r="AG188" s="178"/>
      <c r="AH188" s="177"/>
      <c r="AI188" s="178"/>
      <c r="AJ188" s="170"/>
    </row>
    <row r="189" spans="1:39" s="55" customFormat="1" ht="22.5" customHeight="1" x14ac:dyDescent="0.15">
      <c r="A189" s="170"/>
      <c r="B189" s="170" t="s">
        <v>9</v>
      </c>
      <c r="C189" s="180" t="s">
        <v>14</v>
      </c>
      <c r="D189" s="181"/>
      <c r="E189" s="182"/>
      <c r="F189" s="183">
        <v>100000</v>
      </c>
      <c r="G189" s="183">
        <v>6</v>
      </c>
      <c r="H189" s="184">
        <v>5</v>
      </c>
      <c r="I189" s="185"/>
      <c r="J189" s="186">
        <f>(G189/12)*(1/H189)*F189</f>
        <v>10000</v>
      </c>
      <c r="K189" s="170"/>
      <c r="L189" s="187"/>
      <c r="M189" s="187"/>
      <c r="N189" s="187"/>
      <c r="O189" s="187"/>
      <c r="P189" s="187"/>
      <c r="Q189" s="187"/>
      <c r="R189" s="187"/>
      <c r="S189" s="187"/>
      <c r="T189" s="187"/>
      <c r="U189" s="187"/>
      <c r="V189" s="187"/>
      <c r="W189" s="187"/>
      <c r="X189" s="187"/>
      <c r="Y189" s="177"/>
      <c r="Z189" s="188"/>
      <c r="AA189" s="188"/>
      <c r="AB189" s="188"/>
      <c r="AC189" s="188"/>
      <c r="AD189" s="188"/>
      <c r="AE189" s="188"/>
      <c r="AF189" s="188"/>
      <c r="AG189" s="188"/>
      <c r="AH189" s="177"/>
      <c r="AI189" s="177"/>
      <c r="AJ189" s="170"/>
    </row>
    <row r="190" spans="1:39" s="55" customFormat="1" ht="22.5" customHeight="1" x14ac:dyDescent="0.15">
      <c r="A190" s="170"/>
      <c r="B190" s="170" t="s">
        <v>10</v>
      </c>
      <c r="C190" s="180" t="s">
        <v>218</v>
      </c>
      <c r="D190" s="181"/>
      <c r="E190" s="189"/>
      <c r="F190" s="183">
        <v>10000</v>
      </c>
      <c r="G190" s="183">
        <v>6</v>
      </c>
      <c r="H190" s="184">
        <v>0.5</v>
      </c>
      <c r="I190" s="185"/>
      <c r="J190" s="186">
        <f t="shared" ref="J190" si="65">(G190/12)*(1/H190)*F190</f>
        <v>10000</v>
      </c>
      <c r="K190" s="170"/>
      <c r="L190" s="187"/>
      <c r="M190" s="187"/>
      <c r="N190" s="187"/>
      <c r="O190" s="187"/>
      <c r="P190" s="187"/>
      <c r="Q190" s="187"/>
      <c r="R190" s="187"/>
      <c r="S190" s="187"/>
      <c r="T190" s="187"/>
      <c r="U190" s="187"/>
      <c r="V190" s="187"/>
      <c r="W190" s="187"/>
      <c r="X190" s="187"/>
      <c r="Y190" s="177"/>
      <c r="Z190" s="188"/>
      <c r="AA190" s="188"/>
      <c r="AB190" s="188"/>
      <c r="AC190" s="188"/>
      <c r="AD190" s="188"/>
      <c r="AE190" s="188"/>
      <c r="AF190" s="188"/>
      <c r="AG190" s="188"/>
      <c r="AH190" s="177"/>
      <c r="AI190" s="177"/>
      <c r="AJ190" s="170"/>
    </row>
    <row r="191" spans="1:39" s="55" customFormat="1" ht="22.5" customHeight="1" x14ac:dyDescent="0.15">
      <c r="A191" s="170"/>
      <c r="B191" s="170" t="s">
        <v>11</v>
      </c>
      <c r="C191" s="180"/>
      <c r="D191" s="181"/>
      <c r="E191" s="182"/>
      <c r="F191" s="183"/>
      <c r="G191" s="190"/>
      <c r="H191" s="191"/>
      <c r="I191" s="185"/>
      <c r="J191" s="186"/>
      <c r="K191" s="170"/>
      <c r="L191" s="187"/>
      <c r="M191" s="187"/>
      <c r="N191" s="187"/>
      <c r="O191" s="187"/>
      <c r="P191" s="187"/>
      <c r="Q191" s="187"/>
      <c r="R191" s="187"/>
      <c r="S191" s="187"/>
      <c r="T191" s="187"/>
      <c r="U191" s="187"/>
      <c r="V191" s="187"/>
      <c r="W191" s="187"/>
      <c r="X191" s="187"/>
      <c r="Y191" s="177"/>
      <c r="Z191" s="188"/>
      <c r="AA191" s="188"/>
      <c r="AB191" s="188"/>
      <c r="AC191" s="188"/>
      <c r="AD191" s="188"/>
      <c r="AE191" s="188"/>
      <c r="AF191" s="188"/>
      <c r="AG191" s="188"/>
      <c r="AH191" s="177"/>
      <c r="AI191" s="177"/>
      <c r="AJ191" s="170"/>
    </row>
    <row r="192" spans="1:39" s="55" customFormat="1" ht="22.5" customHeight="1" x14ac:dyDescent="0.15">
      <c r="A192" s="170"/>
      <c r="B192" s="170" t="s">
        <v>12</v>
      </c>
      <c r="C192" s="192"/>
      <c r="D192" s="193"/>
      <c r="E192" s="194"/>
      <c r="F192" s="195"/>
      <c r="G192" s="196"/>
      <c r="H192" s="197"/>
      <c r="I192" s="198"/>
      <c r="J192" s="186"/>
      <c r="K192" s="170"/>
      <c r="L192" s="187"/>
      <c r="M192" s="187"/>
      <c r="N192" s="187"/>
      <c r="O192" s="187"/>
      <c r="P192" s="187"/>
      <c r="Q192" s="187"/>
      <c r="R192" s="187"/>
      <c r="S192" s="187"/>
      <c r="T192" s="187"/>
      <c r="U192" s="187"/>
      <c r="V192" s="187"/>
      <c r="W192" s="187"/>
      <c r="X192" s="187"/>
      <c r="Y192" s="177"/>
      <c r="Z192" s="188"/>
      <c r="AA192" s="188"/>
      <c r="AB192" s="188"/>
      <c r="AC192" s="188"/>
      <c r="AD192" s="188"/>
      <c r="AE192" s="188"/>
      <c r="AF192" s="188"/>
      <c r="AG192" s="188"/>
      <c r="AH192" s="177"/>
      <c r="AI192" s="177"/>
      <c r="AJ192" s="170"/>
    </row>
    <row r="193" spans="1:39" s="55" customFormat="1" x14ac:dyDescent="0.15">
      <c r="A193" s="170"/>
      <c r="B193" s="199" t="s">
        <v>30</v>
      </c>
      <c r="C193" s="170"/>
      <c r="D193" s="170"/>
      <c r="E193" s="172"/>
      <c r="F193" s="172"/>
      <c r="G193" s="170"/>
      <c r="H193" s="173"/>
      <c r="I193" s="170"/>
      <c r="J193" s="174"/>
      <c r="K193" s="170"/>
      <c r="L193" s="177"/>
      <c r="M193" s="177"/>
      <c r="N193" s="177"/>
      <c r="O193" s="177"/>
      <c r="P193" s="177"/>
      <c r="Q193" s="177"/>
      <c r="R193" s="177"/>
      <c r="S193" s="177"/>
      <c r="T193" s="177"/>
      <c r="U193" s="177"/>
      <c r="V193" s="177"/>
      <c r="W193" s="177"/>
      <c r="X193" s="177"/>
      <c r="Y193" s="178"/>
      <c r="Z193" s="178"/>
      <c r="AA193" s="178"/>
      <c r="AB193" s="178"/>
      <c r="AC193" s="178"/>
      <c r="AD193" s="178"/>
      <c r="AE193" s="178"/>
      <c r="AF193" s="178"/>
      <c r="AG193" s="178"/>
      <c r="AH193" s="177"/>
      <c r="AI193" s="178"/>
      <c r="AJ193" s="170"/>
    </row>
    <row r="194" spans="1:39" s="55" customFormat="1" x14ac:dyDescent="0.15">
      <c r="A194" s="170"/>
      <c r="B194" s="170" t="s">
        <v>31</v>
      </c>
      <c r="C194" s="170"/>
      <c r="D194" s="170"/>
      <c r="E194" s="172"/>
      <c r="F194" s="172"/>
      <c r="G194" s="170"/>
      <c r="H194" s="173"/>
      <c r="I194" s="170"/>
      <c r="J194" s="186">
        <f>SUM(J189:AI192)</f>
        <v>20000</v>
      </c>
      <c r="K194" s="170"/>
      <c r="L194" s="177"/>
      <c r="M194" s="177"/>
      <c r="N194" s="177"/>
      <c r="O194" s="177"/>
      <c r="P194" s="177"/>
      <c r="Q194" s="177"/>
      <c r="R194" s="177"/>
      <c r="S194" s="177"/>
      <c r="T194" s="177"/>
      <c r="U194" s="177"/>
      <c r="V194" s="177"/>
      <c r="W194" s="177"/>
      <c r="X194" s="177"/>
      <c r="Y194" s="178"/>
      <c r="Z194" s="178"/>
      <c r="AA194" s="178"/>
      <c r="AB194" s="178"/>
      <c r="AC194" s="178"/>
      <c r="AD194" s="178"/>
      <c r="AE194" s="178"/>
      <c r="AF194" s="178"/>
      <c r="AG194" s="178"/>
      <c r="AH194" s="177"/>
      <c r="AI194" s="177"/>
      <c r="AJ194" s="170"/>
    </row>
    <row r="195" spans="1:39" s="55" customFormat="1" x14ac:dyDescent="0.15">
      <c r="A195" s="170"/>
      <c r="B195" s="170"/>
      <c r="C195" s="170"/>
      <c r="D195" s="170"/>
      <c r="E195" s="172"/>
      <c r="F195" s="172"/>
      <c r="G195" s="170"/>
      <c r="H195" s="173"/>
      <c r="I195" s="170"/>
      <c r="J195" s="170"/>
      <c r="K195" s="170"/>
      <c r="L195" s="177"/>
      <c r="M195" s="177"/>
      <c r="N195" s="177"/>
      <c r="O195" s="177"/>
      <c r="P195" s="177"/>
      <c r="Q195" s="177"/>
      <c r="R195" s="177"/>
      <c r="S195" s="177"/>
      <c r="T195" s="177"/>
      <c r="U195" s="177"/>
      <c r="V195" s="177"/>
      <c r="W195" s="177"/>
      <c r="X195" s="177"/>
      <c r="Y195" s="178"/>
      <c r="Z195" s="178"/>
      <c r="AA195" s="178"/>
      <c r="AB195" s="178"/>
      <c r="AC195" s="178"/>
      <c r="AD195" s="178"/>
      <c r="AE195" s="178"/>
      <c r="AF195" s="178"/>
      <c r="AG195" s="178"/>
      <c r="AH195" s="178"/>
      <c r="AI195" s="178"/>
      <c r="AJ195" s="170"/>
    </row>
    <row r="196" spans="1:39" s="55" customFormat="1" x14ac:dyDescent="0.15">
      <c r="A196" s="170" t="s">
        <v>13</v>
      </c>
      <c r="B196" s="170" t="s">
        <v>79</v>
      </c>
      <c r="C196" s="170"/>
      <c r="D196" s="170"/>
      <c r="E196" s="172"/>
      <c r="F196" s="172"/>
      <c r="G196" s="170"/>
      <c r="H196" s="173"/>
      <c r="I196" s="170"/>
      <c r="J196" s="170"/>
      <c r="K196" s="170"/>
      <c r="L196" s="177"/>
      <c r="M196" s="177"/>
      <c r="N196" s="177"/>
      <c r="O196" s="177"/>
      <c r="P196" s="177"/>
      <c r="Q196" s="177"/>
      <c r="R196" s="177"/>
      <c r="S196" s="177"/>
      <c r="T196" s="177"/>
      <c r="U196" s="177"/>
      <c r="V196" s="177"/>
      <c r="W196" s="177"/>
      <c r="X196" s="177"/>
      <c r="Y196" s="178"/>
      <c r="Z196" s="178"/>
      <c r="AA196" s="178"/>
      <c r="AB196" s="178"/>
      <c r="AC196" s="178"/>
      <c r="AD196" s="178"/>
      <c r="AE196" s="178"/>
      <c r="AF196" s="178"/>
      <c r="AG196" s="178"/>
      <c r="AH196" s="178"/>
      <c r="AI196" s="178"/>
      <c r="AJ196" s="170"/>
    </row>
    <row r="197" spans="1:39" s="55" customFormat="1" x14ac:dyDescent="0.15">
      <c r="A197" s="170"/>
      <c r="B197" s="170"/>
      <c r="C197" s="170"/>
      <c r="D197" s="170"/>
      <c r="E197" s="172"/>
      <c r="F197" s="172"/>
      <c r="G197" s="170"/>
      <c r="H197" s="173"/>
      <c r="I197" s="170"/>
      <c r="J197" s="170"/>
      <c r="K197" s="170"/>
      <c r="L197" s="177"/>
      <c r="M197" s="177"/>
      <c r="N197" s="177"/>
      <c r="O197" s="177"/>
      <c r="P197" s="177"/>
      <c r="Q197" s="177"/>
      <c r="R197" s="177"/>
      <c r="S197" s="177"/>
      <c r="T197" s="177"/>
      <c r="U197" s="177"/>
      <c r="V197" s="177"/>
      <c r="W197" s="177"/>
      <c r="X197" s="177"/>
      <c r="Y197" s="178"/>
      <c r="Z197" s="178"/>
      <c r="AA197" s="178"/>
      <c r="AB197" s="178"/>
      <c r="AC197" s="178"/>
      <c r="AD197" s="178"/>
      <c r="AE197" s="178"/>
      <c r="AF197" s="178"/>
      <c r="AG197" s="178"/>
      <c r="AH197" s="178"/>
      <c r="AI197" s="178"/>
      <c r="AJ197" s="170"/>
    </row>
    <row r="198" spans="1:39" s="55" customFormat="1" ht="12.75" x14ac:dyDescent="0.2">
      <c r="A198" s="170"/>
      <c r="B198" s="170" t="s">
        <v>62</v>
      </c>
      <c r="C198" s="200"/>
      <c r="D198" s="170" t="s">
        <v>227</v>
      </c>
      <c r="E198" s="172"/>
      <c r="F198" s="172"/>
      <c r="G198" s="170"/>
      <c r="H198" s="173"/>
      <c r="I198" s="170"/>
      <c r="J198" s="170"/>
      <c r="K198" s="170"/>
      <c r="L198" s="170"/>
      <c r="M198" s="170"/>
      <c r="N198" s="170"/>
      <c r="O198" s="170"/>
      <c r="P198" s="170"/>
      <c r="Q198" s="170"/>
      <c r="R198" s="170"/>
      <c r="S198" s="170"/>
      <c r="T198" s="170"/>
      <c r="U198" s="170"/>
      <c r="V198" s="170"/>
      <c r="W198" s="170"/>
      <c r="X198" s="170"/>
      <c r="Y198" s="174"/>
      <c r="Z198" s="174"/>
      <c r="AA198" s="174"/>
      <c r="AB198" s="174"/>
      <c r="AC198" s="174"/>
      <c r="AD198" s="174"/>
      <c r="AE198" s="174"/>
      <c r="AF198" s="174"/>
      <c r="AG198" s="174"/>
      <c r="AH198" s="174"/>
      <c r="AI198" s="174"/>
      <c r="AJ198" s="170"/>
    </row>
    <row r="199" spans="1:39" s="55" customFormat="1" ht="12.75" x14ac:dyDescent="0.2">
      <c r="A199" s="170"/>
      <c r="B199" s="170" t="s">
        <v>43</v>
      </c>
      <c r="C199" s="200"/>
      <c r="D199" s="170" t="s">
        <v>228</v>
      </c>
      <c r="E199" s="172"/>
      <c r="F199" s="172"/>
      <c r="G199" s="170"/>
      <c r="H199" s="173"/>
      <c r="I199" s="170"/>
      <c r="J199" s="170"/>
      <c r="K199" s="170"/>
      <c r="L199" s="170"/>
      <c r="M199" s="170"/>
      <c r="N199" s="170"/>
      <c r="O199" s="170"/>
      <c r="P199" s="170"/>
      <c r="Q199" s="170"/>
      <c r="R199" s="170"/>
      <c r="S199" s="170"/>
      <c r="T199" s="170"/>
      <c r="U199" s="170"/>
      <c r="V199" s="170"/>
      <c r="W199" s="170"/>
      <c r="X199" s="170"/>
      <c r="Y199" s="174"/>
      <c r="Z199" s="174"/>
      <c r="AA199" s="174"/>
      <c r="AB199" s="174"/>
      <c r="AC199" s="174"/>
      <c r="AD199" s="174"/>
      <c r="AE199" s="174"/>
      <c r="AF199" s="174"/>
      <c r="AG199" s="174"/>
      <c r="AH199" s="174"/>
      <c r="AI199" s="174"/>
      <c r="AJ199" s="170"/>
    </row>
    <row r="200" spans="1:39" s="55" customFormat="1" ht="12.75" x14ac:dyDescent="0.2">
      <c r="A200" s="170"/>
      <c r="B200" s="170" t="s">
        <v>44</v>
      </c>
      <c r="C200" s="200"/>
      <c r="D200" s="170" t="s">
        <v>229</v>
      </c>
      <c r="E200" s="172"/>
      <c r="F200" s="172"/>
      <c r="G200" s="170"/>
      <c r="H200" s="173"/>
      <c r="I200" s="170"/>
      <c r="J200" s="170"/>
      <c r="K200" s="170"/>
      <c r="L200" s="170"/>
      <c r="M200" s="170"/>
      <c r="N200" s="170"/>
      <c r="O200" s="170"/>
      <c r="P200" s="170"/>
      <c r="Q200" s="170"/>
      <c r="R200" s="170"/>
      <c r="S200" s="170"/>
      <c r="T200" s="170"/>
      <c r="U200" s="170"/>
      <c r="V200" s="170"/>
      <c r="W200" s="170"/>
      <c r="X200" s="170"/>
      <c r="Y200" s="174"/>
      <c r="Z200" s="174"/>
      <c r="AA200" s="174"/>
      <c r="AB200" s="174"/>
      <c r="AC200" s="174"/>
      <c r="AD200" s="174"/>
      <c r="AE200" s="174"/>
      <c r="AF200" s="174"/>
      <c r="AG200" s="174"/>
      <c r="AH200" s="174"/>
      <c r="AI200" s="174"/>
      <c r="AJ200" s="170"/>
    </row>
    <row r="201" spans="1:39" s="55" customFormat="1" ht="12.75" x14ac:dyDescent="0.2">
      <c r="A201" s="170"/>
      <c r="B201" s="170" t="s">
        <v>45</v>
      </c>
      <c r="C201" s="200"/>
      <c r="D201" s="170" t="s">
        <v>32</v>
      </c>
      <c r="E201" s="200"/>
      <c r="F201" s="200"/>
      <c r="G201" s="200"/>
      <c r="H201" s="173"/>
      <c r="I201" s="170"/>
      <c r="J201" s="170"/>
      <c r="K201" s="170"/>
      <c r="L201" s="170"/>
      <c r="M201" s="170"/>
      <c r="N201" s="170"/>
      <c r="O201" s="170"/>
      <c r="P201" s="170"/>
      <c r="Q201" s="170"/>
      <c r="R201" s="170"/>
      <c r="S201" s="170"/>
      <c r="T201" s="170"/>
      <c r="U201" s="170"/>
      <c r="V201" s="170"/>
      <c r="W201" s="170"/>
      <c r="X201" s="170"/>
      <c r="Y201" s="174"/>
      <c r="Z201" s="174"/>
      <c r="AA201" s="174"/>
      <c r="AB201" s="174"/>
      <c r="AC201" s="174"/>
      <c r="AD201" s="174"/>
      <c r="AE201" s="174"/>
      <c r="AF201" s="174"/>
      <c r="AG201" s="174"/>
      <c r="AH201" s="174"/>
      <c r="AI201" s="174"/>
      <c r="AJ201" s="170"/>
    </row>
    <row r="202" spans="1:39" s="55" customFormat="1" ht="12.75" x14ac:dyDescent="0.15">
      <c r="A202" s="170"/>
      <c r="B202" s="201" t="s">
        <v>63</v>
      </c>
      <c r="C202" s="202"/>
      <c r="D202" s="203" t="s">
        <v>64</v>
      </c>
      <c r="E202" s="204"/>
      <c r="F202" s="204"/>
      <c r="G202" s="170"/>
      <c r="H202" s="173"/>
      <c r="I202" s="170"/>
      <c r="J202" s="170"/>
      <c r="K202" s="170"/>
      <c r="L202" s="170"/>
      <c r="M202" s="170"/>
      <c r="N202" s="170"/>
      <c r="O202" s="170"/>
      <c r="P202" s="170"/>
      <c r="Q202" s="170"/>
      <c r="R202" s="170"/>
      <c r="S202" s="170"/>
      <c r="T202" s="170"/>
      <c r="U202" s="170"/>
      <c r="V202" s="170"/>
      <c r="W202" s="170"/>
      <c r="X202" s="170"/>
      <c r="Y202" s="174"/>
      <c r="Z202" s="174"/>
      <c r="AA202" s="174"/>
      <c r="AB202" s="174"/>
      <c r="AC202" s="174"/>
      <c r="AD202" s="174"/>
      <c r="AE202" s="174"/>
      <c r="AF202" s="174"/>
      <c r="AG202" s="174"/>
      <c r="AH202" s="174"/>
      <c r="AI202" s="174"/>
      <c r="AJ202" s="170"/>
    </row>
    <row r="203" spans="1:39" s="56" customFormat="1" x14ac:dyDescent="0.15">
      <c r="A203" s="163"/>
      <c r="B203" s="163"/>
      <c r="C203" s="163"/>
      <c r="D203" s="163"/>
      <c r="E203" s="165"/>
      <c r="F203" s="165"/>
      <c r="G203" s="163"/>
      <c r="H203" s="97"/>
      <c r="I203" s="163"/>
      <c r="J203" s="163"/>
      <c r="K203" s="163"/>
      <c r="L203" s="163"/>
      <c r="M203" s="163"/>
      <c r="N203" s="163"/>
      <c r="O203" s="163"/>
      <c r="P203" s="163"/>
      <c r="Q203" s="163"/>
      <c r="R203" s="163"/>
      <c r="S203" s="163"/>
      <c r="T203" s="163"/>
      <c r="U203" s="163"/>
      <c r="V203" s="163"/>
      <c r="W203" s="163"/>
      <c r="X203" s="163"/>
      <c r="Y203" s="167"/>
      <c r="Z203" s="167"/>
      <c r="AA203" s="167"/>
      <c r="AB203" s="167"/>
      <c r="AC203" s="167"/>
      <c r="AD203" s="167"/>
      <c r="AE203" s="167"/>
      <c r="AF203" s="167"/>
      <c r="AG203" s="167"/>
      <c r="AH203" s="167"/>
      <c r="AI203" s="167"/>
      <c r="AJ203" s="163"/>
      <c r="AK203" s="57"/>
      <c r="AL203" s="57"/>
      <c r="AM203" s="57"/>
    </row>
    <row r="204" spans="1:39" s="56" customFormat="1" x14ac:dyDescent="0.15">
      <c r="A204" s="163"/>
      <c r="B204" s="163"/>
      <c r="C204" s="163"/>
      <c r="D204" s="163"/>
      <c r="E204" s="165"/>
      <c r="F204" s="165"/>
      <c r="G204" s="163"/>
      <c r="H204" s="97"/>
      <c r="I204" s="163"/>
      <c r="J204" s="163"/>
      <c r="K204" s="163"/>
      <c r="L204" s="163"/>
      <c r="M204" s="163"/>
      <c r="N204" s="163"/>
      <c r="O204" s="163"/>
      <c r="P204" s="163"/>
      <c r="Q204" s="163"/>
      <c r="R204" s="163"/>
      <c r="S204" s="163"/>
      <c r="T204" s="163"/>
      <c r="U204" s="163"/>
      <c r="V204" s="163"/>
      <c r="W204" s="163"/>
      <c r="X204" s="163"/>
      <c r="Y204" s="167"/>
      <c r="Z204" s="167"/>
      <c r="AA204" s="167"/>
      <c r="AB204" s="167"/>
      <c r="AC204" s="167"/>
      <c r="AD204" s="167"/>
      <c r="AE204" s="167"/>
      <c r="AF204" s="167"/>
      <c r="AG204" s="167"/>
      <c r="AH204" s="167"/>
      <c r="AI204" s="167"/>
      <c r="AJ204" s="163"/>
      <c r="AK204" s="57"/>
      <c r="AL204" s="57"/>
      <c r="AM204" s="57"/>
    </row>
    <row r="205" spans="1:39" s="56" customFormat="1" x14ac:dyDescent="0.15">
      <c r="A205" s="163"/>
      <c r="B205" s="163"/>
      <c r="C205" s="163"/>
      <c r="D205" s="163"/>
      <c r="E205" s="165"/>
      <c r="F205" s="165"/>
      <c r="G205" s="163"/>
      <c r="H205" s="97"/>
      <c r="I205" s="163"/>
      <c r="J205" s="163"/>
      <c r="K205" s="163"/>
      <c r="L205" s="163"/>
      <c r="M205" s="163"/>
      <c r="N205" s="163"/>
      <c r="O205" s="163"/>
      <c r="P205" s="163"/>
      <c r="Q205" s="163"/>
      <c r="R205" s="163"/>
      <c r="S205" s="163"/>
      <c r="T205" s="163"/>
      <c r="U205" s="163"/>
      <c r="V205" s="163"/>
      <c r="W205" s="163"/>
      <c r="X205" s="163"/>
      <c r="Y205" s="167"/>
      <c r="Z205" s="167"/>
      <c r="AA205" s="167"/>
      <c r="AB205" s="167"/>
      <c r="AC205" s="167"/>
      <c r="AD205" s="167"/>
      <c r="AE205" s="167"/>
      <c r="AF205" s="167"/>
      <c r="AG205" s="167"/>
      <c r="AH205" s="167"/>
      <c r="AI205" s="167"/>
      <c r="AJ205" s="163"/>
      <c r="AK205" s="57"/>
      <c r="AL205" s="57"/>
      <c r="AM205" s="57"/>
    </row>
    <row r="206" spans="1:39" s="56" customFormat="1" x14ac:dyDescent="0.15">
      <c r="A206" s="163"/>
      <c r="B206" s="163"/>
      <c r="C206" s="163"/>
      <c r="D206" s="163"/>
      <c r="E206" s="165"/>
      <c r="F206" s="165"/>
      <c r="G206" s="163"/>
      <c r="H206" s="97"/>
      <c r="I206" s="163"/>
      <c r="J206" s="163"/>
      <c r="K206" s="163"/>
      <c r="L206" s="163"/>
      <c r="M206" s="163"/>
      <c r="N206" s="163"/>
      <c r="O206" s="163"/>
      <c r="P206" s="163"/>
      <c r="Q206" s="163"/>
      <c r="R206" s="163"/>
      <c r="S206" s="163"/>
      <c r="T206" s="163"/>
      <c r="U206" s="163"/>
      <c r="V206" s="163"/>
      <c r="W206" s="163"/>
      <c r="X206" s="163"/>
      <c r="Y206" s="167"/>
      <c r="Z206" s="167"/>
      <c r="AA206" s="167"/>
      <c r="AB206" s="167"/>
      <c r="AC206" s="167"/>
      <c r="AD206" s="167"/>
      <c r="AE206" s="167"/>
      <c r="AF206" s="167"/>
      <c r="AG206" s="167"/>
      <c r="AH206" s="167"/>
      <c r="AI206" s="167"/>
      <c r="AJ206" s="163"/>
      <c r="AK206" s="57"/>
      <c r="AL206" s="57"/>
      <c r="AM206" s="57"/>
    </row>
    <row r="207" spans="1:39" x14ac:dyDescent="0.15">
      <c r="A207" s="95"/>
      <c r="B207" s="95"/>
      <c r="C207" s="95"/>
      <c r="D207" s="95"/>
      <c r="E207" s="96"/>
      <c r="F207" s="96"/>
      <c r="G207" s="95"/>
      <c r="H207" s="97"/>
      <c r="I207" s="95"/>
      <c r="J207" s="95"/>
      <c r="K207" s="95"/>
      <c r="L207" s="95"/>
      <c r="M207" s="95"/>
      <c r="N207" s="95"/>
      <c r="O207" s="95"/>
      <c r="P207" s="95"/>
      <c r="Q207" s="95"/>
      <c r="R207" s="95"/>
      <c r="S207" s="95"/>
      <c r="T207" s="95"/>
      <c r="U207" s="95"/>
      <c r="V207" s="95"/>
      <c r="W207" s="95"/>
      <c r="X207" s="95"/>
      <c r="Y207" s="98"/>
      <c r="Z207" s="98"/>
      <c r="AA207" s="98"/>
      <c r="AB207" s="98"/>
      <c r="AC207" s="98"/>
      <c r="AD207" s="98"/>
      <c r="AE207" s="98"/>
      <c r="AF207" s="98"/>
      <c r="AG207" s="98"/>
      <c r="AH207" s="98"/>
      <c r="AI207" s="98"/>
      <c r="AJ207" s="95"/>
    </row>
    <row r="208" spans="1:39" x14ac:dyDescent="0.15">
      <c r="A208" s="95"/>
      <c r="B208" s="95"/>
      <c r="C208" s="95"/>
      <c r="D208" s="95"/>
      <c r="E208" s="96"/>
      <c r="F208" s="96"/>
      <c r="G208" s="95"/>
      <c r="H208" s="97"/>
      <c r="I208" s="95"/>
      <c r="J208" s="95"/>
      <c r="K208" s="95"/>
      <c r="L208" s="95"/>
      <c r="M208" s="95"/>
      <c r="N208" s="95"/>
      <c r="O208" s="95"/>
      <c r="P208" s="95"/>
      <c r="Q208" s="95"/>
      <c r="R208" s="95"/>
      <c r="S208" s="95"/>
      <c r="T208" s="95"/>
      <c r="U208" s="95"/>
      <c r="V208" s="95"/>
      <c r="W208" s="95"/>
      <c r="X208" s="95"/>
      <c r="Y208" s="98"/>
      <c r="Z208" s="98"/>
      <c r="AA208" s="98"/>
      <c r="AB208" s="98"/>
      <c r="AC208" s="98"/>
      <c r="AD208" s="98"/>
      <c r="AE208" s="98"/>
      <c r="AF208" s="98"/>
      <c r="AG208" s="98"/>
      <c r="AH208" s="98"/>
      <c r="AI208" s="98"/>
      <c r="AJ208" s="95"/>
    </row>
    <row r="209" spans="1:36" x14ac:dyDescent="0.15">
      <c r="A209" s="95"/>
      <c r="B209" s="95"/>
      <c r="C209" s="95"/>
      <c r="D209" s="95"/>
      <c r="E209" s="96"/>
      <c r="F209" s="96"/>
      <c r="G209" s="95"/>
      <c r="H209" s="97"/>
      <c r="I209" s="95"/>
      <c r="J209" s="95"/>
      <c r="K209" s="95"/>
      <c r="L209" s="95"/>
      <c r="M209" s="95"/>
      <c r="N209" s="95"/>
      <c r="O209" s="95"/>
      <c r="P209" s="95"/>
      <c r="Q209" s="95"/>
      <c r="R209" s="95"/>
      <c r="S209" s="95"/>
      <c r="T209" s="95"/>
      <c r="U209" s="95"/>
      <c r="V209" s="95"/>
      <c r="W209" s="95"/>
      <c r="X209" s="95"/>
      <c r="Y209" s="98"/>
      <c r="Z209" s="98"/>
      <c r="AA209" s="98"/>
      <c r="AB209" s="98"/>
      <c r="AC209" s="98"/>
      <c r="AD209" s="98"/>
      <c r="AE209" s="98"/>
      <c r="AF209" s="98"/>
      <c r="AG209" s="98"/>
      <c r="AH209" s="98"/>
      <c r="AI209" s="98"/>
      <c r="AJ209" s="95"/>
    </row>
    <row r="210" spans="1:36" x14ac:dyDescent="0.15">
      <c r="A210" s="95"/>
      <c r="B210" s="95"/>
      <c r="C210" s="95"/>
      <c r="D210" s="95"/>
      <c r="E210" s="96"/>
      <c r="F210" s="96"/>
      <c r="G210" s="95"/>
      <c r="H210" s="97"/>
      <c r="I210" s="95"/>
      <c r="J210" s="95"/>
      <c r="K210" s="95"/>
      <c r="L210" s="95"/>
      <c r="M210" s="95"/>
      <c r="N210" s="95"/>
      <c r="O210" s="95"/>
      <c r="P210" s="95"/>
      <c r="Q210" s="95"/>
      <c r="R210" s="95"/>
      <c r="S210" s="95"/>
      <c r="T210" s="95"/>
      <c r="U210" s="95"/>
      <c r="V210" s="95"/>
      <c r="W210" s="95"/>
      <c r="X210" s="95"/>
      <c r="Y210" s="98"/>
      <c r="Z210" s="98"/>
      <c r="AA210" s="98"/>
      <c r="AB210" s="98"/>
      <c r="AC210" s="98"/>
      <c r="AD210" s="98"/>
      <c r="AE210" s="98"/>
      <c r="AF210" s="98"/>
      <c r="AG210" s="98"/>
      <c r="AH210" s="98"/>
      <c r="AI210" s="98"/>
      <c r="AJ210" s="95"/>
    </row>
    <row r="211" spans="1:36" x14ac:dyDescent="0.15">
      <c r="A211" s="95"/>
      <c r="B211" s="95"/>
      <c r="C211" s="95"/>
      <c r="D211" s="95"/>
      <c r="E211" s="96"/>
      <c r="F211" s="96"/>
      <c r="G211" s="95"/>
      <c r="H211" s="97"/>
      <c r="I211" s="95"/>
      <c r="J211" s="95"/>
      <c r="K211" s="95"/>
      <c r="L211" s="95"/>
      <c r="M211" s="95"/>
      <c r="N211" s="95"/>
      <c r="O211" s="95"/>
      <c r="P211" s="95"/>
      <c r="Q211" s="95"/>
      <c r="R211" s="95"/>
      <c r="S211" s="95"/>
      <c r="T211" s="95"/>
      <c r="U211" s="95"/>
      <c r="V211" s="95"/>
      <c r="W211" s="95"/>
      <c r="X211" s="95"/>
      <c r="Y211" s="98"/>
      <c r="Z211" s="98"/>
      <c r="AA211" s="98"/>
      <c r="AB211" s="98"/>
      <c r="AC211" s="98"/>
      <c r="AD211" s="98"/>
      <c r="AE211" s="98"/>
      <c r="AF211" s="98"/>
      <c r="AG211" s="98"/>
      <c r="AH211" s="98"/>
      <c r="AI211" s="98"/>
      <c r="AJ211" s="95"/>
    </row>
    <row r="212" spans="1:36" x14ac:dyDescent="0.15">
      <c r="A212" s="95"/>
      <c r="B212" s="95"/>
      <c r="C212" s="95"/>
      <c r="D212" s="95"/>
      <c r="E212" s="96"/>
      <c r="F212" s="96"/>
      <c r="G212" s="95"/>
      <c r="H212" s="97"/>
      <c r="I212" s="95"/>
      <c r="J212" s="95"/>
      <c r="K212" s="95"/>
      <c r="L212" s="95"/>
      <c r="M212" s="95"/>
      <c r="N212" s="95"/>
      <c r="O212" s="95"/>
      <c r="P212" s="95"/>
      <c r="Q212" s="95"/>
      <c r="R212" s="95"/>
      <c r="S212" s="95"/>
      <c r="T212" s="95"/>
      <c r="U212" s="95"/>
      <c r="V212" s="95"/>
      <c r="W212" s="95"/>
      <c r="X212" s="95"/>
      <c r="Y212" s="98"/>
      <c r="Z212" s="98"/>
      <c r="AA212" s="98"/>
      <c r="AB212" s="98"/>
      <c r="AC212" s="98"/>
      <c r="AD212" s="98"/>
      <c r="AE212" s="98"/>
      <c r="AF212" s="98"/>
      <c r="AG212" s="98"/>
      <c r="AH212" s="98"/>
      <c r="AI212" s="98"/>
      <c r="AJ212" s="95"/>
    </row>
  </sheetData>
  <sheetProtection algorithmName="SHA-512" hashValue="uMVVS64Irh03w+aw7zIvb+kTNbE0jFjiBIYjvaPwYE5MHC8jauj3zk4AYA4ChyTlkt5f+Jn2Zr4TMTzNzQNSbQ==" saltValue="IxvwZnCMNezP8Ay/BiiQfw==" spinCount="100000" sheet="1" deleteRows="0"/>
  <phoneticPr fontId="11" type="noConversion"/>
  <conditionalFormatting sqref="Y179:AH179">
    <cfRule type="expression" dxfId="9" priority="1">
      <formula>$AI$179&lt;$H$179</formula>
    </cfRule>
    <cfRule type="expression" dxfId="8" priority="2">
      <formula>$AI$179&gt;$H$179</formula>
    </cfRule>
  </conditionalFormatting>
  <dataValidations xWindow="377" yWindow="494" count="2">
    <dataValidation type="whole" operator="lessThanOrEqual" allowBlank="1" showInputMessage="1" showErrorMessage="1" errorTitle="Incorrect input" error="Subsidy amount per organisation can not be higher than the calculated subsidy amount for that organisation." sqref="Y179:AH179" xr:uid="{D6DF6DD5-F183-4299-8AD5-43052621D938}">
      <formula1>Y176</formula1>
    </dataValidation>
    <dataValidation allowBlank="1" sqref="Y9:AH9 Y173:AH173" xr:uid="{22CE5514-5E30-48CD-BA9A-2CE59894E21E}"/>
  </dataValidations>
  <pageMargins left="0.35433070866141736" right="0.35433070866141736" top="0.78740157480314965" bottom="0.59055118110236227" header="0.31496062992125984" footer="0.31496062992125984"/>
  <pageSetup paperSize="9" scale="22" orientation="landscape" r:id="rId1"/>
  <headerFooter alignWithMargins="0">
    <oddHeader>&amp;C&amp;A</oddHeader>
    <oddFooter xml:space="preserve">&amp;LVersion: May 2023&amp;RPage &amp;P of &amp;N </oddFooter>
  </headerFooter>
  <ignoredErrors>
    <ignoredError sqref="H98:H100 K13 I68 W95 G13:I13 AI39:AJ42 I42 G38:H38 AI168:AJ172 C13:F26 C66:F66 I37:J37 K38:W40 H96:T96 AI176 AI179 L68 O68 R68 U68:V68 G95:U95 G114:I115 Y174:AH175 AI75:AJ81 W81 G81:U81 G101:I101 AI95:AJ101 I112 AI112:AJ112 AI66:AJ71 H69 AI114:AJ120 AI140:AJ140 G82:H94 G102:H113 K82:W85 K101:W105 H120:H134 H140:H149 AI149:AJ154 H154:H168 Y12:AH12 AI134:AJ138 K87:W94 K86:L86 N86:O86 Q86:R86 T86:U86 W86 K107:W115 K106:O106 Q106:W106 G67:W67 L41 O41 R41 U41 H71:H75 M13:W26 J13:J26 K14:L26 G14:H25 I23:I26 J42:W55 AI52:AJ55 C37:F55 G40:H55 I52:I55 H26 L37 O37 R37 U37 I66 U66 R66 O66 L66" unlockedFormula="1"/>
    <ignoredError sqref="AH39 Y39:Z39" formulaRange="1"/>
  </ignoredErrors>
  <extLst>
    <ext xmlns:x14="http://schemas.microsoft.com/office/spreadsheetml/2009/9/main" uri="{CCE6A557-97BC-4b89-ADB6-D9C93CAAB3DF}">
      <x14:dataValidations xmlns:xm="http://schemas.microsoft.com/office/excel/2006/main" xWindow="377" yWindow="494" count="3">
        <x14:dataValidation type="list" allowBlank="1" showInputMessage="1" showErrorMessage="1" error="Choose type of country in list" prompt="Choose type of country in list" xr:uid="{58A2C009-7825-4E62-BBA4-E6D033AA3B10}">
          <x14:formula1>
            <xm:f>gegevensblad!$B$4:$B$6</xm:f>
          </x14:formula1>
          <xm:sqref>C8</xm:sqref>
        </x14:dataValidation>
        <x14:dataValidation type="list" allowBlank="1" showInputMessage="1" showErrorMessage="1" error="Choose type of company in list" prompt="Choose type of company in list" xr:uid="{63FC87C6-8BE0-4F4F-8AEF-AB1189268403}">
          <x14:formula1>
            <xm:f>gegevensblad!$B$10:$B$14</xm:f>
          </x14:formula1>
          <xm:sqref>Y11:AH11</xm:sqref>
        </x14:dataValidation>
        <x14:dataValidation type="list" allowBlank="1" showInputMessage="1" showErrorMessage="1" error="Choose type of activity in list" prompt="Choose type of activity in list" xr:uid="{63E1E437-B52B-4711-8F68-E99A301D8617}">
          <x14:formula1>
            <xm:f>gegevensblad!$B$18:$B$23</xm:f>
          </x14:formula1>
          <xm:sqref>F154:F168 F140:F149 F120:F134 F71:F75 D101:D115 D81:D95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78"/>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5.5703125" style="18" customWidth="1"/>
    <col min="2" max="2" width="50.7109375" style="19" customWidth="1"/>
    <col min="3" max="7" width="20.7109375" style="19" customWidth="1"/>
    <col min="8" max="26" width="20.7109375" style="20" customWidth="1"/>
    <col min="27" max="27" width="20.7109375" style="19" customWidth="1"/>
    <col min="28" max="28" width="2.7109375" style="19" customWidth="1"/>
    <col min="29" max="16384" width="9.140625" style="19"/>
  </cols>
  <sheetData>
    <row r="1" spans="1:45" s="7" customFormat="1" ht="27.75" customHeight="1" x14ac:dyDescent="0.15">
      <c r="A1" s="95"/>
      <c r="B1" s="99" t="s">
        <v>115</v>
      </c>
      <c r="C1" s="95"/>
      <c r="D1" s="95"/>
      <c r="E1" s="96"/>
      <c r="F1" s="96"/>
      <c r="G1" s="95"/>
      <c r="H1" s="97"/>
      <c r="I1" s="95"/>
      <c r="J1" s="97"/>
      <c r="K1" s="95"/>
      <c r="L1" s="95"/>
      <c r="M1" s="97"/>
      <c r="N1" s="97"/>
      <c r="O1" s="95"/>
      <c r="P1" s="95"/>
      <c r="Q1" s="95"/>
      <c r="R1" s="95"/>
      <c r="S1" s="95"/>
      <c r="T1" s="95"/>
      <c r="U1" s="95"/>
      <c r="V1" s="95"/>
      <c r="W1" s="95"/>
      <c r="X1" s="95"/>
      <c r="Y1" s="95"/>
      <c r="Z1" s="95"/>
      <c r="AA1" s="95"/>
      <c r="AL1" s="10"/>
      <c r="AM1" s="10"/>
      <c r="AN1" s="10"/>
      <c r="AO1" s="11"/>
      <c r="AP1" s="12"/>
      <c r="AQ1" s="12"/>
      <c r="AR1" s="12"/>
      <c r="AS1" s="12"/>
    </row>
    <row r="2" spans="1:45" s="7" customFormat="1" x14ac:dyDescent="0.15">
      <c r="A2" s="95"/>
      <c r="B2" s="99"/>
      <c r="C2" s="95"/>
      <c r="D2" s="95"/>
      <c r="E2" s="96"/>
      <c r="F2" s="96"/>
      <c r="G2" s="95"/>
      <c r="H2" s="97"/>
      <c r="I2" s="95"/>
      <c r="J2" s="97"/>
      <c r="K2" s="95"/>
      <c r="L2" s="95"/>
      <c r="M2" s="97"/>
      <c r="N2" s="97"/>
      <c r="O2" s="95"/>
      <c r="P2" s="95"/>
      <c r="Q2" s="95"/>
      <c r="R2" s="95"/>
      <c r="S2" s="95"/>
      <c r="T2" s="95"/>
      <c r="U2" s="95"/>
      <c r="V2" s="95"/>
      <c r="W2" s="95"/>
      <c r="X2" s="95"/>
      <c r="Y2" s="95"/>
      <c r="Z2" s="95"/>
      <c r="AA2" s="95"/>
      <c r="AL2" s="10"/>
      <c r="AM2" s="10"/>
      <c r="AN2" s="10"/>
      <c r="AO2" s="11"/>
      <c r="AP2" s="12"/>
      <c r="AQ2" s="12"/>
      <c r="AR2" s="12"/>
      <c r="AS2" s="12"/>
    </row>
    <row r="3" spans="1:45" s="7" customFormat="1" ht="12" customHeight="1" x14ac:dyDescent="0.2">
      <c r="A3" s="95"/>
      <c r="B3" s="217" t="s">
        <v>54</v>
      </c>
      <c r="C3" s="218">
        <f>PROJTITEL</f>
        <v>0</v>
      </c>
      <c r="D3" s="219"/>
      <c r="E3" s="219"/>
      <c r="F3" s="219"/>
      <c r="G3" s="220"/>
      <c r="H3" s="97"/>
      <c r="I3" s="95"/>
      <c r="J3" s="97"/>
      <c r="K3" s="95"/>
      <c r="L3" s="95"/>
      <c r="M3" s="97"/>
      <c r="N3" s="97"/>
      <c r="O3" s="95"/>
      <c r="P3" s="95"/>
      <c r="Q3" s="95"/>
      <c r="R3" s="95"/>
      <c r="S3" s="95"/>
      <c r="T3" s="95"/>
      <c r="U3" s="95"/>
      <c r="V3" s="95"/>
      <c r="W3" s="95"/>
      <c r="X3" s="95"/>
      <c r="Y3" s="95"/>
      <c r="Z3" s="95"/>
      <c r="AA3" s="95"/>
      <c r="AL3" s="10"/>
      <c r="AM3" s="10"/>
      <c r="AN3" s="10"/>
      <c r="AO3" s="11"/>
      <c r="AP3" s="12"/>
      <c r="AQ3" s="12"/>
      <c r="AR3" s="12"/>
      <c r="AS3" s="12"/>
    </row>
    <row r="4" spans="1:45" s="7" customFormat="1" ht="12.75" x14ac:dyDescent="0.2">
      <c r="A4" s="95"/>
      <c r="B4" s="221" t="s">
        <v>16</v>
      </c>
      <c r="C4" s="218">
        <f>Budget!$C$5</f>
        <v>0</v>
      </c>
      <c r="D4" s="219"/>
      <c r="E4" s="219"/>
      <c r="F4" s="219"/>
      <c r="G4" s="220"/>
      <c r="H4" s="97"/>
      <c r="I4" s="95"/>
      <c r="J4" s="97"/>
      <c r="K4" s="95"/>
      <c r="L4" s="95"/>
      <c r="M4" s="97"/>
      <c r="N4" s="97"/>
      <c r="O4" s="95"/>
      <c r="P4" s="95"/>
      <c r="Q4" s="95"/>
      <c r="R4" s="95"/>
      <c r="S4" s="95"/>
      <c r="T4" s="95"/>
      <c r="U4" s="95"/>
      <c r="V4" s="95"/>
      <c r="W4" s="95"/>
      <c r="X4" s="95"/>
      <c r="Y4" s="95"/>
      <c r="Z4" s="95"/>
      <c r="AA4" s="95"/>
      <c r="AL4" s="10"/>
      <c r="AM4" s="10"/>
      <c r="AN4" s="10"/>
      <c r="AO4" s="11"/>
      <c r="AP4" s="12"/>
      <c r="AQ4" s="12"/>
      <c r="AR4" s="12"/>
      <c r="AS4" s="12"/>
    </row>
    <row r="5" spans="1:45" ht="24" customHeight="1" x14ac:dyDescent="0.15">
      <c r="A5" s="222"/>
      <c r="B5" s="223"/>
      <c r="C5" s="223"/>
      <c r="D5" s="223"/>
      <c r="E5" s="223"/>
      <c r="F5" s="223"/>
      <c r="G5" s="223"/>
      <c r="H5" s="224"/>
      <c r="I5" s="224"/>
      <c r="J5" s="224"/>
      <c r="K5" s="224"/>
      <c r="L5" s="224"/>
      <c r="M5" s="224"/>
      <c r="N5" s="224"/>
      <c r="O5" s="224"/>
      <c r="P5" s="224"/>
      <c r="Q5" s="224"/>
      <c r="R5" s="224"/>
      <c r="S5" s="224"/>
      <c r="T5" s="224"/>
      <c r="U5" s="224"/>
      <c r="V5" s="224"/>
      <c r="W5" s="224"/>
      <c r="X5" s="224"/>
      <c r="Y5" s="224"/>
      <c r="Z5" s="224"/>
      <c r="AA5" s="223"/>
    </row>
    <row r="6" spans="1:45" x14ac:dyDescent="0.15">
      <c r="A6" s="222"/>
      <c r="B6" s="225" t="s">
        <v>34</v>
      </c>
      <c r="C6" s="245" t="s">
        <v>130</v>
      </c>
      <c r="D6" s="245" t="s">
        <v>70</v>
      </c>
      <c r="E6" s="245" t="s">
        <v>71</v>
      </c>
      <c r="F6" s="245" t="s">
        <v>97</v>
      </c>
      <c r="G6" s="245" t="s">
        <v>98</v>
      </c>
      <c r="H6" s="245" t="s">
        <v>99</v>
      </c>
      <c r="I6" s="245" t="s">
        <v>100</v>
      </c>
      <c r="J6" s="245" t="s">
        <v>101</v>
      </c>
      <c r="K6" s="245" t="s">
        <v>102</v>
      </c>
      <c r="L6" s="245" t="s">
        <v>131</v>
      </c>
      <c r="M6" s="245" t="s">
        <v>132</v>
      </c>
      <c r="N6" s="245" t="s">
        <v>133</v>
      </c>
      <c r="O6" s="245" t="s">
        <v>134</v>
      </c>
      <c r="P6" s="245" t="s">
        <v>135</v>
      </c>
      <c r="Q6" s="245" t="s">
        <v>136</v>
      </c>
      <c r="R6" s="245" t="s">
        <v>191</v>
      </c>
      <c r="S6" s="245" t="s">
        <v>192</v>
      </c>
      <c r="T6" s="245" t="s">
        <v>193</v>
      </c>
      <c r="U6" s="245" t="s">
        <v>194</v>
      </c>
      <c r="V6" s="245" t="s">
        <v>195</v>
      </c>
      <c r="W6" s="245" t="s">
        <v>196</v>
      </c>
      <c r="X6" s="245" t="s">
        <v>197</v>
      </c>
      <c r="Y6" s="245" t="s">
        <v>198</v>
      </c>
      <c r="Z6" s="245" t="s">
        <v>199</v>
      </c>
      <c r="AA6" s="245" t="s">
        <v>200</v>
      </c>
    </row>
    <row r="7" spans="1:45" x14ac:dyDescent="0.15">
      <c r="A7" s="222"/>
      <c r="B7" s="225" t="s">
        <v>35</v>
      </c>
      <c r="C7" s="246" t="s">
        <v>130</v>
      </c>
      <c r="D7" s="246" t="s">
        <v>70</v>
      </c>
      <c r="E7" s="246" t="s">
        <v>71</v>
      </c>
      <c r="F7" s="246" t="s">
        <v>97</v>
      </c>
      <c r="G7" s="246" t="s">
        <v>98</v>
      </c>
      <c r="H7" s="246" t="s">
        <v>99</v>
      </c>
      <c r="I7" s="246" t="s">
        <v>100</v>
      </c>
      <c r="J7" s="246" t="s">
        <v>101</v>
      </c>
      <c r="K7" s="246" t="s">
        <v>102</v>
      </c>
      <c r="L7" s="246" t="s">
        <v>131</v>
      </c>
      <c r="M7" s="246" t="s">
        <v>132</v>
      </c>
      <c r="N7" s="246" t="s">
        <v>133</v>
      </c>
      <c r="O7" s="246" t="s">
        <v>134</v>
      </c>
      <c r="P7" s="246" t="s">
        <v>135</v>
      </c>
      <c r="Q7" s="246" t="s">
        <v>136</v>
      </c>
      <c r="R7" s="246" t="s">
        <v>191</v>
      </c>
      <c r="S7" s="246" t="s">
        <v>192</v>
      </c>
      <c r="T7" s="246" t="s">
        <v>193</v>
      </c>
      <c r="U7" s="246" t="s">
        <v>194</v>
      </c>
      <c r="V7" s="246" t="s">
        <v>195</v>
      </c>
      <c r="W7" s="246" t="s">
        <v>196</v>
      </c>
      <c r="X7" s="246" t="s">
        <v>197</v>
      </c>
      <c r="Y7" s="246" t="s">
        <v>198</v>
      </c>
      <c r="Z7" s="246" t="s">
        <v>199</v>
      </c>
      <c r="AA7" s="246" t="s">
        <v>200</v>
      </c>
    </row>
    <row r="8" spans="1:45" ht="12" thickBot="1" x14ac:dyDescent="0.2">
      <c r="A8" s="222"/>
      <c r="B8" s="226" t="s">
        <v>90</v>
      </c>
      <c r="C8" s="35">
        <v>0</v>
      </c>
      <c r="D8" s="35">
        <v>0</v>
      </c>
      <c r="E8" s="35">
        <v>0</v>
      </c>
      <c r="F8" s="35">
        <v>0</v>
      </c>
      <c r="G8" s="35">
        <v>0</v>
      </c>
      <c r="H8" s="35">
        <v>0</v>
      </c>
      <c r="I8" s="35">
        <v>0</v>
      </c>
      <c r="J8" s="35">
        <v>0</v>
      </c>
      <c r="K8" s="35">
        <v>0</v>
      </c>
      <c r="L8" s="35">
        <v>0</v>
      </c>
      <c r="M8" s="35">
        <v>0</v>
      </c>
      <c r="N8" s="35">
        <v>0</v>
      </c>
      <c r="O8" s="35">
        <v>0</v>
      </c>
      <c r="P8" s="35">
        <v>0</v>
      </c>
      <c r="Q8" s="35">
        <v>0</v>
      </c>
      <c r="R8" s="35">
        <v>0</v>
      </c>
      <c r="S8" s="35">
        <v>0</v>
      </c>
      <c r="T8" s="35">
        <v>0</v>
      </c>
      <c r="U8" s="35">
        <v>0</v>
      </c>
      <c r="V8" s="35">
        <v>0</v>
      </c>
      <c r="W8" s="35">
        <v>0</v>
      </c>
      <c r="X8" s="35">
        <v>0</v>
      </c>
      <c r="Y8" s="35">
        <v>0</v>
      </c>
      <c r="Z8" s="35">
        <v>0</v>
      </c>
      <c r="AA8" s="35">
        <v>0</v>
      </c>
    </row>
    <row r="9" spans="1:45" x14ac:dyDescent="0.15">
      <c r="A9" s="227"/>
      <c r="B9" s="228" t="s">
        <v>84</v>
      </c>
      <c r="C9" s="229" t="s">
        <v>19</v>
      </c>
      <c r="D9" s="229" t="s">
        <v>19</v>
      </c>
      <c r="E9" s="229" t="s">
        <v>19</v>
      </c>
      <c r="F9" s="229" t="s">
        <v>19</v>
      </c>
      <c r="G9" s="229" t="s">
        <v>19</v>
      </c>
      <c r="H9" s="229" t="s">
        <v>19</v>
      </c>
      <c r="I9" s="229" t="s">
        <v>19</v>
      </c>
      <c r="J9" s="229" t="s">
        <v>19</v>
      </c>
      <c r="K9" s="229" t="s">
        <v>19</v>
      </c>
      <c r="L9" s="229" t="s">
        <v>19</v>
      </c>
      <c r="M9" s="229" t="s">
        <v>19</v>
      </c>
      <c r="N9" s="229" t="s">
        <v>19</v>
      </c>
      <c r="O9" s="229" t="s">
        <v>19</v>
      </c>
      <c r="P9" s="229" t="s">
        <v>19</v>
      </c>
      <c r="Q9" s="229" t="s">
        <v>19</v>
      </c>
      <c r="R9" s="229" t="s">
        <v>19</v>
      </c>
      <c r="S9" s="229" t="s">
        <v>19</v>
      </c>
      <c r="T9" s="229" t="s">
        <v>19</v>
      </c>
      <c r="U9" s="229" t="s">
        <v>19</v>
      </c>
      <c r="V9" s="229" t="s">
        <v>19</v>
      </c>
      <c r="W9" s="229" t="s">
        <v>19</v>
      </c>
      <c r="X9" s="229" t="s">
        <v>19</v>
      </c>
      <c r="Y9" s="229" t="s">
        <v>19</v>
      </c>
      <c r="Z9" s="229" t="s">
        <v>19</v>
      </c>
      <c r="AA9" s="229" t="s">
        <v>19</v>
      </c>
    </row>
    <row r="10" spans="1:45" s="23" customFormat="1" x14ac:dyDescent="0.15">
      <c r="A10" s="227"/>
      <c r="B10" s="230"/>
      <c r="C10" s="231"/>
      <c r="D10" s="231"/>
      <c r="E10" s="231"/>
      <c r="F10" s="231"/>
      <c r="G10" s="231"/>
      <c r="H10" s="231"/>
      <c r="I10" s="232"/>
      <c r="J10" s="231"/>
      <c r="K10" s="232"/>
      <c r="L10" s="232"/>
      <c r="M10" s="231"/>
      <c r="N10" s="231"/>
      <c r="O10" s="232"/>
      <c r="P10" s="232"/>
      <c r="Q10" s="232"/>
      <c r="R10" s="232"/>
      <c r="S10" s="232"/>
      <c r="T10" s="232"/>
      <c r="U10" s="232"/>
      <c r="V10" s="232"/>
      <c r="W10" s="232"/>
      <c r="X10" s="232"/>
      <c r="Y10" s="232"/>
      <c r="Z10" s="232"/>
      <c r="AA10" s="233"/>
    </row>
    <row r="11" spans="1:45" x14ac:dyDescent="0.15">
      <c r="A11" s="222"/>
      <c r="B11" s="234" t="s">
        <v>164</v>
      </c>
      <c r="C11" s="235" t="str">
        <f>IF('Activities total'!$AC$31&gt;20%,"The total costs for 'Projectcoordination &amp; Management' should not be more than 20% of the total costs for all activities. See also tab Activities Total.", "")</f>
        <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7"/>
    </row>
    <row r="12" spans="1:45" x14ac:dyDescent="0.15">
      <c r="A12" s="222"/>
      <c r="B12" s="247"/>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row>
    <row r="13" spans="1:45" x14ac:dyDescent="0.15">
      <c r="A13" s="222"/>
      <c r="B13" s="247"/>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row>
    <row r="14" spans="1:45" x14ac:dyDescent="0.15">
      <c r="A14" s="222"/>
      <c r="B14" s="247"/>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row>
    <row r="15" spans="1:45" x14ac:dyDescent="0.15">
      <c r="A15" s="222"/>
      <c r="B15" s="247"/>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row>
    <row r="16" spans="1:45" x14ac:dyDescent="0.15">
      <c r="A16" s="222"/>
      <c r="B16" s="247"/>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row>
    <row r="17" spans="1:27" s="23" customFormat="1" x14ac:dyDescent="0.15">
      <c r="A17" s="227"/>
      <c r="B17" s="230" t="s">
        <v>86</v>
      </c>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row>
    <row r="18" spans="1:27" x14ac:dyDescent="0.15">
      <c r="A18" s="222"/>
      <c r="B18" s="247"/>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row>
    <row r="19" spans="1:27" x14ac:dyDescent="0.15">
      <c r="A19" s="222"/>
      <c r="B19" s="247"/>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row>
    <row r="20" spans="1:27" x14ac:dyDescent="0.15">
      <c r="A20" s="222"/>
      <c r="B20" s="247"/>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row>
    <row r="21" spans="1:27" x14ac:dyDescent="0.15">
      <c r="A21" s="222"/>
      <c r="B21" s="247"/>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row>
    <row r="22" spans="1:27" x14ac:dyDescent="0.15">
      <c r="A22" s="222"/>
      <c r="B22" s="247"/>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row>
    <row r="23" spans="1:27" s="23" customFormat="1" x14ac:dyDescent="0.15">
      <c r="A23" s="227"/>
      <c r="B23" s="230" t="s">
        <v>87</v>
      </c>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row>
    <row r="24" spans="1:27" x14ac:dyDescent="0.15">
      <c r="A24" s="222"/>
      <c r="B24" s="247"/>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row>
    <row r="25" spans="1:27" x14ac:dyDescent="0.15">
      <c r="A25" s="222"/>
      <c r="B25" s="247"/>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row>
    <row r="26" spans="1:27" x14ac:dyDescent="0.15">
      <c r="A26" s="222"/>
      <c r="B26" s="247"/>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row>
    <row r="27" spans="1:27" x14ac:dyDescent="0.15">
      <c r="A27" s="222"/>
      <c r="B27" s="247"/>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row>
    <row r="28" spans="1:27" x14ac:dyDescent="0.15">
      <c r="A28" s="222"/>
      <c r="B28" s="247"/>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row>
    <row r="29" spans="1:27" s="23" customFormat="1" x14ac:dyDescent="0.15">
      <c r="A29" s="227"/>
      <c r="B29" s="230" t="s">
        <v>88</v>
      </c>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row>
    <row r="30" spans="1:27" x14ac:dyDescent="0.15">
      <c r="A30" s="222"/>
      <c r="B30" s="247"/>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row>
    <row r="31" spans="1:27" x14ac:dyDescent="0.15">
      <c r="A31" s="222"/>
      <c r="B31" s="247"/>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row>
    <row r="32" spans="1:27" x14ac:dyDescent="0.15">
      <c r="A32" s="222"/>
      <c r="B32" s="247"/>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row>
    <row r="33" spans="1:28" x14ac:dyDescent="0.15">
      <c r="A33" s="222"/>
      <c r="B33" s="247"/>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row>
    <row r="34" spans="1:28" x14ac:dyDescent="0.15">
      <c r="A34" s="222"/>
      <c r="B34" s="247"/>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row>
    <row r="35" spans="1:28" s="23" customFormat="1" x14ac:dyDescent="0.15">
      <c r="A35" s="227"/>
      <c r="B35" s="230" t="s">
        <v>89</v>
      </c>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row>
    <row r="36" spans="1:28" x14ac:dyDescent="0.15">
      <c r="A36" s="222"/>
      <c r="B36" s="247"/>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row>
    <row r="37" spans="1:28" x14ac:dyDescent="0.15">
      <c r="A37" s="222"/>
      <c r="B37" s="247"/>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row>
    <row r="38" spans="1:28" x14ac:dyDescent="0.15">
      <c r="A38" s="222"/>
      <c r="B38" s="24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row>
    <row r="39" spans="1:28" x14ac:dyDescent="0.15">
      <c r="A39" s="222"/>
      <c r="B39" s="247"/>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row>
    <row r="40" spans="1:28" x14ac:dyDescent="0.15">
      <c r="A40" s="222"/>
      <c r="B40" s="247"/>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row>
    <row r="41" spans="1:28" x14ac:dyDescent="0.15">
      <c r="A41" s="227" t="s">
        <v>15</v>
      </c>
      <c r="B41" s="238" t="s">
        <v>122</v>
      </c>
      <c r="C41" s="239">
        <f t="shared" ref="C41:P41" si="0">SUM(C12:C40)</f>
        <v>0</v>
      </c>
      <c r="D41" s="239">
        <f t="shared" si="0"/>
        <v>0</v>
      </c>
      <c r="E41" s="239">
        <f t="shared" si="0"/>
        <v>0</v>
      </c>
      <c r="F41" s="239">
        <f t="shared" si="0"/>
        <v>0</v>
      </c>
      <c r="G41" s="239">
        <f t="shared" si="0"/>
        <v>0</v>
      </c>
      <c r="H41" s="239">
        <f t="shared" si="0"/>
        <v>0</v>
      </c>
      <c r="I41" s="239">
        <f t="shared" si="0"/>
        <v>0</v>
      </c>
      <c r="J41" s="239">
        <f t="shared" si="0"/>
        <v>0</v>
      </c>
      <c r="K41" s="239">
        <f t="shared" si="0"/>
        <v>0</v>
      </c>
      <c r="L41" s="239">
        <f t="shared" si="0"/>
        <v>0</v>
      </c>
      <c r="M41" s="239">
        <f t="shared" si="0"/>
        <v>0</v>
      </c>
      <c r="N41" s="239">
        <f t="shared" si="0"/>
        <v>0</v>
      </c>
      <c r="O41" s="239">
        <f t="shared" si="0"/>
        <v>0</v>
      </c>
      <c r="P41" s="239">
        <f t="shared" si="0"/>
        <v>0</v>
      </c>
      <c r="Q41" s="239">
        <f t="shared" ref="Q41:AA41" si="1">SUM(Q12:Q40)</f>
        <v>0</v>
      </c>
      <c r="R41" s="239">
        <f t="shared" si="1"/>
        <v>0</v>
      </c>
      <c r="S41" s="239">
        <f t="shared" si="1"/>
        <v>0</v>
      </c>
      <c r="T41" s="239">
        <f t="shared" si="1"/>
        <v>0</v>
      </c>
      <c r="U41" s="239">
        <f t="shared" si="1"/>
        <v>0</v>
      </c>
      <c r="V41" s="239">
        <f t="shared" si="1"/>
        <v>0</v>
      </c>
      <c r="W41" s="239">
        <f t="shared" si="1"/>
        <v>0</v>
      </c>
      <c r="X41" s="239">
        <f t="shared" si="1"/>
        <v>0</v>
      </c>
      <c r="Y41" s="239">
        <f t="shared" si="1"/>
        <v>0</v>
      </c>
      <c r="Z41" s="239">
        <f t="shared" si="1"/>
        <v>0</v>
      </c>
      <c r="AA41" s="239">
        <f t="shared" si="1"/>
        <v>0</v>
      </c>
      <c r="AB41" s="21"/>
    </row>
    <row r="42" spans="1:28" x14ac:dyDescent="0.15">
      <c r="A42" s="222"/>
      <c r="B42" s="237"/>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row>
    <row r="43" spans="1:28" x14ac:dyDescent="0.15">
      <c r="A43" s="222"/>
      <c r="B43" s="240" t="s">
        <v>85</v>
      </c>
      <c r="C43" s="241" t="s">
        <v>19</v>
      </c>
      <c r="D43" s="241" t="s">
        <v>19</v>
      </c>
      <c r="E43" s="241" t="s">
        <v>19</v>
      </c>
      <c r="F43" s="241" t="s">
        <v>19</v>
      </c>
      <c r="G43" s="241" t="s">
        <v>19</v>
      </c>
      <c r="H43" s="241" t="s">
        <v>19</v>
      </c>
      <c r="I43" s="241" t="s">
        <v>19</v>
      </c>
      <c r="J43" s="241" t="s">
        <v>19</v>
      </c>
      <c r="K43" s="241" t="s">
        <v>19</v>
      </c>
      <c r="L43" s="241" t="s">
        <v>19</v>
      </c>
      <c r="M43" s="241" t="s">
        <v>19</v>
      </c>
      <c r="N43" s="241" t="s">
        <v>19</v>
      </c>
      <c r="O43" s="241" t="s">
        <v>19</v>
      </c>
      <c r="P43" s="241" t="s">
        <v>19</v>
      </c>
      <c r="Q43" s="241" t="s">
        <v>19</v>
      </c>
      <c r="R43" s="241" t="s">
        <v>19</v>
      </c>
      <c r="S43" s="241" t="s">
        <v>19</v>
      </c>
      <c r="T43" s="241" t="s">
        <v>19</v>
      </c>
      <c r="U43" s="241" t="s">
        <v>19</v>
      </c>
      <c r="V43" s="241" t="s">
        <v>19</v>
      </c>
      <c r="W43" s="241" t="s">
        <v>19</v>
      </c>
      <c r="X43" s="241" t="s">
        <v>19</v>
      </c>
      <c r="Y43" s="241" t="s">
        <v>19</v>
      </c>
      <c r="Z43" s="241" t="s">
        <v>19</v>
      </c>
      <c r="AA43" s="241" t="s">
        <v>19</v>
      </c>
    </row>
    <row r="44" spans="1:28" s="23" customFormat="1" x14ac:dyDescent="0.15">
      <c r="A44" s="227"/>
      <c r="B44" s="230"/>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3"/>
    </row>
    <row r="45" spans="1:28" x14ac:dyDescent="0.15">
      <c r="A45" s="222"/>
      <c r="B45" s="234" t="s">
        <v>164</v>
      </c>
      <c r="C45" s="235" t="str">
        <f>IF('Activities total'!$AC$31&gt;20%,"The total costs for 'Projectcoordination &amp; Management' should not be more than 20% of the total costs for all activities. See also tab Activities Total.", "")</f>
        <v/>
      </c>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7"/>
    </row>
    <row r="46" spans="1:28" x14ac:dyDescent="0.15">
      <c r="A46" s="222"/>
      <c r="B46" s="247"/>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row>
    <row r="47" spans="1:28" x14ac:dyDescent="0.15">
      <c r="A47" s="222"/>
      <c r="B47" s="24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row>
    <row r="48" spans="1:28" x14ac:dyDescent="0.15">
      <c r="A48" s="222"/>
      <c r="B48" s="247"/>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row>
    <row r="49" spans="1:27" x14ac:dyDescent="0.15">
      <c r="A49" s="222"/>
      <c r="B49" s="247"/>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row>
    <row r="50" spans="1:27" x14ac:dyDescent="0.15">
      <c r="A50" s="222"/>
      <c r="B50" s="247"/>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row>
    <row r="51" spans="1:27" s="23" customFormat="1" x14ac:dyDescent="0.15">
      <c r="A51" s="227"/>
      <c r="B51" s="230" t="s">
        <v>86</v>
      </c>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row>
    <row r="52" spans="1:27" x14ac:dyDescent="0.15">
      <c r="A52" s="222"/>
      <c r="B52" s="247"/>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row>
    <row r="53" spans="1:27" x14ac:dyDescent="0.15">
      <c r="A53" s="222"/>
      <c r="B53" s="247"/>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row>
    <row r="54" spans="1:27" x14ac:dyDescent="0.15">
      <c r="A54" s="222"/>
      <c r="B54" s="247"/>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1:27" x14ac:dyDescent="0.15">
      <c r="A55" s="222"/>
      <c r="B55" s="247"/>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row>
    <row r="56" spans="1:27" x14ac:dyDescent="0.15">
      <c r="A56" s="222"/>
      <c r="B56" s="247"/>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row>
    <row r="57" spans="1:27" s="23" customFormat="1" x14ac:dyDescent="0.15">
      <c r="A57" s="227"/>
      <c r="B57" s="230" t="s">
        <v>87</v>
      </c>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row>
    <row r="58" spans="1:27" x14ac:dyDescent="0.15">
      <c r="A58" s="222"/>
      <c r="B58" s="247"/>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row>
    <row r="59" spans="1:27" x14ac:dyDescent="0.15">
      <c r="A59" s="222"/>
      <c r="B59" s="247"/>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row>
    <row r="60" spans="1:27" x14ac:dyDescent="0.15">
      <c r="A60" s="222"/>
      <c r="B60" s="247"/>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row>
    <row r="61" spans="1:27" x14ac:dyDescent="0.15">
      <c r="A61" s="222"/>
      <c r="B61" s="247"/>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row>
    <row r="62" spans="1:27" x14ac:dyDescent="0.15">
      <c r="A62" s="222"/>
      <c r="B62" s="247"/>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row>
    <row r="63" spans="1:27" s="23" customFormat="1" x14ac:dyDescent="0.15">
      <c r="A63" s="227"/>
      <c r="B63" s="230" t="s">
        <v>88</v>
      </c>
      <c r="C63" s="231"/>
      <c r="D63" s="231"/>
      <c r="E63" s="231"/>
      <c r="F63" s="231"/>
      <c r="G63" s="231"/>
      <c r="H63" s="231"/>
      <c r="I63" s="231"/>
      <c r="J63" s="231"/>
      <c r="K63" s="231"/>
      <c r="L63" s="231"/>
      <c r="M63" s="231"/>
      <c r="N63" s="231"/>
      <c r="O63" s="231"/>
      <c r="P63" s="231"/>
      <c r="Q63" s="231"/>
      <c r="R63" s="231"/>
      <c r="S63" s="231"/>
      <c r="T63" s="231"/>
      <c r="U63" s="231"/>
      <c r="V63" s="231"/>
      <c r="W63" s="231"/>
      <c r="X63" s="231"/>
      <c r="Y63" s="231"/>
      <c r="Z63" s="231"/>
      <c r="AA63" s="231"/>
    </row>
    <row r="64" spans="1:27" x14ac:dyDescent="0.15">
      <c r="A64" s="222"/>
      <c r="B64" s="247"/>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row>
    <row r="65" spans="1:29" x14ac:dyDescent="0.15">
      <c r="A65" s="222"/>
      <c r="B65" s="247"/>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row>
    <row r="66" spans="1:29" x14ac:dyDescent="0.15">
      <c r="A66" s="222"/>
      <c r="B66" s="247"/>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row>
    <row r="67" spans="1:29" x14ac:dyDescent="0.15">
      <c r="A67" s="222"/>
      <c r="B67" s="247"/>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row>
    <row r="68" spans="1:29" x14ac:dyDescent="0.15">
      <c r="A68" s="222"/>
      <c r="B68" s="247"/>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row>
    <row r="69" spans="1:29" s="23" customFormat="1" x14ac:dyDescent="0.15">
      <c r="A69" s="227"/>
      <c r="B69" s="230" t="s">
        <v>89</v>
      </c>
      <c r="C69" s="231"/>
      <c r="D69" s="231"/>
      <c r="E69" s="231"/>
      <c r="F69" s="231"/>
      <c r="G69" s="231"/>
      <c r="H69" s="231"/>
      <c r="I69" s="231"/>
      <c r="J69" s="231"/>
      <c r="K69" s="231"/>
      <c r="L69" s="231"/>
      <c r="M69" s="231"/>
      <c r="N69" s="231"/>
      <c r="O69" s="231"/>
      <c r="P69" s="231"/>
      <c r="Q69" s="231"/>
      <c r="R69" s="231"/>
      <c r="S69" s="231"/>
      <c r="T69" s="231"/>
      <c r="U69" s="231"/>
      <c r="V69" s="231"/>
      <c r="W69" s="231"/>
      <c r="X69" s="231"/>
      <c r="Y69" s="231"/>
      <c r="Z69" s="231"/>
      <c r="AA69" s="231"/>
    </row>
    <row r="70" spans="1:29" x14ac:dyDescent="0.15">
      <c r="A70" s="222"/>
      <c r="B70" s="247"/>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row>
    <row r="71" spans="1:29" x14ac:dyDescent="0.15">
      <c r="A71" s="222"/>
      <c r="B71" s="247"/>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row>
    <row r="72" spans="1:29" x14ac:dyDescent="0.15">
      <c r="A72" s="222"/>
      <c r="B72" s="247"/>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row>
    <row r="73" spans="1:29" x14ac:dyDescent="0.15">
      <c r="A73" s="222"/>
      <c r="B73" s="247"/>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row>
    <row r="74" spans="1:29" x14ac:dyDescent="0.15">
      <c r="A74" s="222"/>
      <c r="B74" s="247"/>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row>
    <row r="75" spans="1:29" x14ac:dyDescent="0.15">
      <c r="A75" s="227" t="s">
        <v>15</v>
      </c>
      <c r="B75" s="240" t="s">
        <v>120</v>
      </c>
      <c r="C75" s="241">
        <f>SUM(C46:C74)</f>
        <v>0</v>
      </c>
      <c r="D75" s="241">
        <f t="shared" ref="D75:P75" si="2">SUM(D46:D74)</f>
        <v>0</v>
      </c>
      <c r="E75" s="241">
        <f t="shared" si="2"/>
        <v>0</v>
      </c>
      <c r="F75" s="241">
        <f t="shared" si="2"/>
        <v>0</v>
      </c>
      <c r="G75" s="241">
        <f t="shared" si="2"/>
        <v>0</v>
      </c>
      <c r="H75" s="241">
        <f t="shared" si="2"/>
        <v>0</v>
      </c>
      <c r="I75" s="241">
        <f t="shared" si="2"/>
        <v>0</v>
      </c>
      <c r="J75" s="241">
        <f t="shared" si="2"/>
        <v>0</v>
      </c>
      <c r="K75" s="241">
        <f t="shared" si="2"/>
        <v>0</v>
      </c>
      <c r="L75" s="241">
        <f t="shared" si="2"/>
        <v>0</v>
      </c>
      <c r="M75" s="241">
        <f t="shared" si="2"/>
        <v>0</v>
      </c>
      <c r="N75" s="241">
        <f t="shared" si="2"/>
        <v>0</v>
      </c>
      <c r="O75" s="241">
        <f t="shared" si="2"/>
        <v>0</v>
      </c>
      <c r="P75" s="241">
        <f t="shared" si="2"/>
        <v>0</v>
      </c>
      <c r="Q75" s="241">
        <f t="shared" ref="Q75:AA75" si="3">SUM(Q46:Q74)</f>
        <v>0</v>
      </c>
      <c r="R75" s="241">
        <f t="shared" si="3"/>
        <v>0</v>
      </c>
      <c r="S75" s="241">
        <f t="shared" si="3"/>
        <v>0</v>
      </c>
      <c r="T75" s="241">
        <f t="shared" si="3"/>
        <v>0</v>
      </c>
      <c r="U75" s="241">
        <f t="shared" si="3"/>
        <v>0</v>
      </c>
      <c r="V75" s="241">
        <f t="shared" si="3"/>
        <v>0</v>
      </c>
      <c r="W75" s="241">
        <f t="shared" si="3"/>
        <v>0</v>
      </c>
      <c r="X75" s="241">
        <f t="shared" si="3"/>
        <v>0</v>
      </c>
      <c r="Y75" s="241">
        <f t="shared" si="3"/>
        <v>0</v>
      </c>
      <c r="Z75" s="241">
        <f t="shared" si="3"/>
        <v>0</v>
      </c>
      <c r="AA75" s="241">
        <f t="shared" si="3"/>
        <v>0</v>
      </c>
      <c r="AB75" s="21"/>
    </row>
    <row r="76" spans="1:29" x14ac:dyDescent="0.15">
      <c r="A76" s="222"/>
      <c r="B76" s="237" t="s">
        <v>15</v>
      </c>
      <c r="C76" s="237"/>
      <c r="D76" s="237"/>
      <c r="E76" s="237"/>
      <c r="F76" s="237"/>
      <c r="G76" s="237"/>
      <c r="H76" s="236"/>
      <c r="I76" s="236"/>
      <c r="J76" s="236"/>
      <c r="K76" s="236"/>
      <c r="L76" s="236"/>
      <c r="M76" s="236"/>
      <c r="N76" s="236"/>
      <c r="O76" s="236"/>
      <c r="P76" s="236"/>
      <c r="Q76" s="236"/>
      <c r="R76" s="236"/>
      <c r="S76" s="236"/>
      <c r="T76" s="236"/>
      <c r="U76" s="236"/>
      <c r="V76" s="236"/>
      <c r="W76" s="236"/>
      <c r="X76" s="236"/>
      <c r="Y76" s="236"/>
      <c r="Z76" s="236"/>
      <c r="AA76" s="236"/>
    </row>
    <row r="77" spans="1:29" x14ac:dyDescent="0.15">
      <c r="A77" s="222"/>
      <c r="B77" s="237"/>
      <c r="C77" s="237"/>
      <c r="D77" s="237"/>
      <c r="E77" s="237"/>
      <c r="F77" s="237"/>
      <c r="G77" s="237"/>
      <c r="H77" s="236"/>
      <c r="I77" s="236"/>
      <c r="J77" s="236"/>
      <c r="K77" s="236"/>
      <c r="L77" s="236"/>
      <c r="M77" s="236"/>
      <c r="N77" s="236"/>
      <c r="O77" s="236"/>
      <c r="P77" s="236"/>
      <c r="Q77" s="236"/>
      <c r="R77" s="236"/>
      <c r="S77" s="236"/>
      <c r="T77" s="236"/>
      <c r="U77" s="236"/>
      <c r="V77" s="236"/>
      <c r="W77" s="236"/>
      <c r="X77" s="236"/>
      <c r="Y77" s="236"/>
      <c r="Z77" s="236"/>
      <c r="AA77" s="236"/>
      <c r="AC77" s="21"/>
    </row>
    <row r="78" spans="1:29" s="21" customFormat="1" x14ac:dyDescent="0.15">
      <c r="A78" s="242"/>
      <c r="B78" s="243" t="s">
        <v>36</v>
      </c>
      <c r="C78" s="244">
        <f t="shared" ref="C78:P78" si="4">C75+C41</f>
        <v>0</v>
      </c>
      <c r="D78" s="244">
        <f t="shared" si="4"/>
        <v>0</v>
      </c>
      <c r="E78" s="244">
        <f t="shared" si="4"/>
        <v>0</v>
      </c>
      <c r="F78" s="244">
        <f t="shared" si="4"/>
        <v>0</v>
      </c>
      <c r="G78" s="244">
        <f t="shared" si="4"/>
        <v>0</v>
      </c>
      <c r="H78" s="244">
        <f t="shared" si="4"/>
        <v>0</v>
      </c>
      <c r="I78" s="244">
        <f t="shared" si="4"/>
        <v>0</v>
      </c>
      <c r="J78" s="244">
        <f t="shared" si="4"/>
        <v>0</v>
      </c>
      <c r="K78" s="244">
        <f t="shared" si="4"/>
        <v>0</v>
      </c>
      <c r="L78" s="244">
        <f t="shared" si="4"/>
        <v>0</v>
      </c>
      <c r="M78" s="244">
        <f t="shared" si="4"/>
        <v>0</v>
      </c>
      <c r="N78" s="244">
        <f t="shared" si="4"/>
        <v>0</v>
      </c>
      <c r="O78" s="244">
        <f t="shared" si="4"/>
        <v>0</v>
      </c>
      <c r="P78" s="244">
        <f t="shared" si="4"/>
        <v>0</v>
      </c>
      <c r="Q78" s="244">
        <f t="shared" ref="Q78:AA78" si="5">Q75+Q41</f>
        <v>0</v>
      </c>
      <c r="R78" s="244">
        <f t="shared" si="5"/>
        <v>0</v>
      </c>
      <c r="S78" s="244">
        <f t="shared" si="5"/>
        <v>0</v>
      </c>
      <c r="T78" s="244">
        <f t="shared" si="5"/>
        <v>0</v>
      </c>
      <c r="U78" s="244">
        <f t="shared" si="5"/>
        <v>0</v>
      </c>
      <c r="V78" s="244">
        <f t="shared" si="5"/>
        <v>0</v>
      </c>
      <c r="W78" s="244">
        <f t="shared" si="5"/>
        <v>0</v>
      </c>
      <c r="X78" s="244">
        <f t="shared" si="5"/>
        <v>0</v>
      </c>
      <c r="Y78" s="244">
        <f t="shared" si="5"/>
        <v>0</v>
      </c>
      <c r="Z78" s="244">
        <f t="shared" si="5"/>
        <v>0</v>
      </c>
      <c r="AA78" s="244">
        <f t="shared" si="5"/>
        <v>0</v>
      </c>
    </row>
  </sheetData>
  <sheetProtection algorithmName="SHA-512" hashValue="z4meKJbsSAzlUo7RlB1EU49a/1FMZfzU4kDArjWuB343UpUBEzFFMFPXjnv1l9m2tG322jZHnYIthk/K/CWcNw==" saltValue="oglg6eyfGe5LIebFUehaLA==" spinCount="100000" sheet="1" insertRows="0"/>
  <phoneticPr fontId="11" type="noConversion"/>
  <dataValidations count="1">
    <dataValidation type="whole" allowBlank="1" showInputMessage="1" showErrorMessage="1" errorTitle="Wrong tariff" error="Tariff should be between € 0 and € 700 per day. Please check._x000a_" promptTitle="Tariff" prompt="Maximum tariff is € 700 per day._x000a_" sqref="C8:AA8" xr:uid="{24781F82-462C-40C2-B8FD-39FEA0F9998A}">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2" max="9" man="1"/>
  </rowBreaks>
  <ignoredErrors>
    <ignoredError sqref="C4 C3" unlockedFormula="1"/>
    <ignoredError sqref="C11 C21:C45" evalError="1"/>
  </ignoredErrors>
  <extLst>
    <ext xmlns:x14="http://schemas.microsoft.com/office/spreadsheetml/2009/9/main" uri="{78C0D931-6437-407d-A8EE-F0AAD7539E65}">
      <x14:conditionalFormattings>
        <x14:conditionalFormatting xmlns:xm="http://schemas.microsoft.com/office/excel/2006/main">
          <x14:cfRule type="expression" priority="7" id="{00000000-000E-0000-0200-000002000000}">
            <xm:f>'Activities total'!$AC$31&gt;20%</xm:f>
            <x14:dxf>
              <fill>
                <patternFill>
                  <bgColor rgb="FFFF0000"/>
                </patternFill>
              </fill>
            </x14:dxf>
          </x14:cfRule>
          <xm:sqref>C12:AA16 C46:AA50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493B-AD5D-4B70-9878-B5E11FBFDFA5}">
  <sheetPr>
    <pageSetUpPr fitToPage="1"/>
  </sheetPr>
  <dimension ref="A1:AS78"/>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5.5703125" style="18" customWidth="1"/>
    <col min="2" max="2" width="50.7109375" style="19" customWidth="1"/>
    <col min="3" max="7" width="20.7109375" style="19" customWidth="1"/>
    <col min="8" max="26" width="20.7109375" style="20" customWidth="1"/>
    <col min="27" max="27" width="20.7109375" style="19" customWidth="1"/>
    <col min="28" max="28" width="2.7109375" style="19" customWidth="1"/>
    <col min="29" max="16384" width="9.140625" style="19"/>
  </cols>
  <sheetData>
    <row r="1" spans="1:45" s="7" customFormat="1" ht="27.75" customHeight="1" x14ac:dyDescent="0.15">
      <c r="B1" s="99" t="s">
        <v>116</v>
      </c>
      <c r="C1" s="95"/>
      <c r="D1" s="95"/>
      <c r="E1" s="96"/>
      <c r="F1" s="96"/>
      <c r="G1" s="95"/>
      <c r="H1" s="97"/>
      <c r="I1" s="95"/>
      <c r="J1" s="97"/>
      <c r="K1" s="95"/>
      <c r="L1" s="95"/>
      <c r="M1" s="97"/>
      <c r="N1" s="97"/>
      <c r="O1" s="95"/>
      <c r="P1" s="95"/>
      <c r="Q1" s="95"/>
      <c r="R1" s="95"/>
      <c r="S1" s="95"/>
      <c r="T1" s="95"/>
      <c r="U1" s="95"/>
      <c r="V1" s="95"/>
      <c r="W1" s="95"/>
      <c r="X1" s="95"/>
      <c r="Y1" s="95"/>
      <c r="Z1" s="95"/>
      <c r="AA1" s="95"/>
      <c r="AB1" s="95"/>
      <c r="AL1" s="10"/>
      <c r="AM1" s="10"/>
      <c r="AN1" s="10"/>
      <c r="AO1" s="11"/>
      <c r="AP1" s="12"/>
      <c r="AQ1" s="12"/>
      <c r="AR1" s="12"/>
      <c r="AS1" s="12"/>
    </row>
    <row r="2" spans="1:45" s="7" customFormat="1" x14ac:dyDescent="0.15">
      <c r="B2" s="99"/>
      <c r="C2" s="95"/>
      <c r="D2" s="95"/>
      <c r="E2" s="96"/>
      <c r="F2" s="96"/>
      <c r="G2" s="95"/>
      <c r="H2" s="97"/>
      <c r="I2" s="95"/>
      <c r="J2" s="97"/>
      <c r="K2" s="95"/>
      <c r="L2" s="95"/>
      <c r="M2" s="97"/>
      <c r="N2" s="97"/>
      <c r="O2" s="95"/>
      <c r="P2" s="95"/>
      <c r="Q2" s="95"/>
      <c r="R2" s="95"/>
      <c r="S2" s="95"/>
      <c r="T2" s="95"/>
      <c r="U2" s="95"/>
      <c r="V2" s="95"/>
      <c r="W2" s="95"/>
      <c r="X2" s="95"/>
      <c r="Y2" s="95"/>
      <c r="Z2" s="95"/>
      <c r="AA2" s="95"/>
      <c r="AB2" s="95"/>
      <c r="AL2" s="10"/>
      <c r="AM2" s="10"/>
      <c r="AN2" s="10"/>
      <c r="AO2" s="11"/>
      <c r="AP2" s="12"/>
      <c r="AQ2" s="12"/>
      <c r="AR2" s="12"/>
      <c r="AS2" s="12"/>
    </row>
    <row r="3" spans="1:45" s="7" customFormat="1" ht="12" customHeight="1" x14ac:dyDescent="0.2">
      <c r="B3" s="217" t="s">
        <v>54</v>
      </c>
      <c r="C3" s="218">
        <f>PROJTITEL</f>
        <v>0</v>
      </c>
      <c r="D3" s="219"/>
      <c r="E3" s="219"/>
      <c r="F3" s="219"/>
      <c r="G3" s="220"/>
      <c r="H3" s="97"/>
      <c r="I3" s="95"/>
      <c r="J3" s="97"/>
      <c r="K3" s="95"/>
      <c r="L3" s="95"/>
      <c r="M3" s="97"/>
      <c r="N3" s="97"/>
      <c r="O3" s="95"/>
      <c r="P3" s="95"/>
      <c r="Q3" s="95"/>
      <c r="R3" s="95"/>
      <c r="S3" s="95"/>
      <c r="T3" s="95"/>
      <c r="U3" s="95"/>
      <c r="V3" s="95"/>
      <c r="W3" s="95"/>
      <c r="X3" s="95"/>
      <c r="Y3" s="95"/>
      <c r="Z3" s="95"/>
      <c r="AA3" s="95"/>
      <c r="AB3" s="95"/>
      <c r="AL3" s="10"/>
      <c r="AM3" s="10"/>
      <c r="AN3" s="10"/>
      <c r="AO3" s="11"/>
      <c r="AP3" s="12"/>
      <c r="AQ3" s="12"/>
      <c r="AR3" s="12"/>
      <c r="AS3" s="12"/>
    </row>
    <row r="4" spans="1:45" s="7" customFormat="1" ht="12.75" x14ac:dyDescent="0.2">
      <c r="B4" s="217" t="s">
        <v>16</v>
      </c>
      <c r="C4" s="218">
        <f>Budget!$C$5</f>
        <v>0</v>
      </c>
      <c r="D4" s="219"/>
      <c r="E4" s="219"/>
      <c r="F4" s="219"/>
      <c r="G4" s="220"/>
      <c r="H4" s="97"/>
      <c r="I4" s="95"/>
      <c r="J4" s="97"/>
      <c r="K4" s="95"/>
      <c r="L4" s="95"/>
      <c r="M4" s="97"/>
      <c r="N4" s="97"/>
      <c r="O4" s="95"/>
      <c r="P4" s="95"/>
      <c r="Q4" s="95"/>
      <c r="R4" s="95"/>
      <c r="S4" s="95"/>
      <c r="T4" s="95"/>
      <c r="U4" s="95"/>
      <c r="V4" s="95"/>
      <c r="W4" s="95"/>
      <c r="X4" s="95"/>
      <c r="Y4" s="95"/>
      <c r="Z4" s="95"/>
      <c r="AA4" s="95"/>
      <c r="AB4" s="95"/>
      <c r="AL4" s="10"/>
      <c r="AM4" s="10"/>
      <c r="AN4" s="10"/>
      <c r="AO4" s="11"/>
      <c r="AP4" s="12"/>
      <c r="AQ4" s="12"/>
      <c r="AR4" s="12"/>
      <c r="AS4" s="12"/>
    </row>
    <row r="5" spans="1:45" ht="24" customHeight="1" x14ac:dyDescent="0.15">
      <c r="B5" s="223"/>
      <c r="C5" s="223"/>
      <c r="D5" s="223"/>
      <c r="E5" s="223"/>
      <c r="F5" s="223"/>
      <c r="G5" s="223"/>
      <c r="H5" s="224"/>
      <c r="I5" s="224"/>
      <c r="J5" s="224"/>
      <c r="K5" s="224"/>
      <c r="L5" s="224"/>
      <c r="M5" s="224"/>
      <c r="N5" s="224"/>
      <c r="O5" s="224"/>
      <c r="P5" s="224"/>
      <c r="Q5" s="224"/>
      <c r="R5" s="224"/>
      <c r="S5" s="224"/>
      <c r="T5" s="224"/>
      <c r="U5" s="224"/>
      <c r="V5" s="224"/>
      <c r="W5" s="224"/>
      <c r="X5" s="224"/>
      <c r="Y5" s="224"/>
      <c r="Z5" s="224"/>
      <c r="AA5" s="223"/>
      <c r="AB5" s="223"/>
    </row>
    <row r="6" spans="1:45" x14ac:dyDescent="0.15">
      <c r="B6" s="225" t="s">
        <v>34</v>
      </c>
      <c r="C6" s="231" t="str">
        <f>'Activities inception (main)'!C6</f>
        <v>NAME 1</v>
      </c>
      <c r="D6" s="231" t="str">
        <f>'Activities inception (main)'!D6</f>
        <v>NAME 2</v>
      </c>
      <c r="E6" s="231" t="str">
        <f>'Activities inception (main)'!E6</f>
        <v>NAME 3</v>
      </c>
      <c r="F6" s="231" t="str">
        <f>'Activities inception (main)'!F6</f>
        <v>NAME 4</v>
      </c>
      <c r="G6" s="231" t="str">
        <f>'Activities inception (main)'!G6</f>
        <v>NAME 5</v>
      </c>
      <c r="H6" s="231" t="str">
        <f>'Activities inception (main)'!H6</f>
        <v>NAME 6</v>
      </c>
      <c r="I6" s="231" t="str">
        <f>'Activities inception (main)'!I6</f>
        <v>NAME 7</v>
      </c>
      <c r="J6" s="231" t="str">
        <f>'Activities inception (main)'!J6</f>
        <v>NAME 8</v>
      </c>
      <c r="K6" s="231" t="str">
        <f>'Activities inception (main)'!K6</f>
        <v>NAME 9</v>
      </c>
      <c r="L6" s="231" t="str">
        <f>'Activities inception (main)'!L6</f>
        <v>NAME 10</v>
      </c>
      <c r="M6" s="231" t="str">
        <f>'Activities inception (main)'!M6</f>
        <v>NAME 11</v>
      </c>
      <c r="N6" s="231" t="str">
        <f>'Activities inception (main)'!N6</f>
        <v>NAME 12</v>
      </c>
      <c r="O6" s="231" t="str">
        <f>'Activities inception (main)'!O6</f>
        <v>NAME 13</v>
      </c>
      <c r="P6" s="231" t="str">
        <f>'Activities inception (main)'!P6</f>
        <v>NAME 14</v>
      </c>
      <c r="Q6" s="231" t="str">
        <f>'Activities inception (main)'!Q6</f>
        <v>NAME 15</v>
      </c>
      <c r="R6" s="231" t="str">
        <f>'Activities inception (main)'!R6</f>
        <v>NAME 16</v>
      </c>
      <c r="S6" s="231" t="str">
        <f>'Activities inception (main)'!S6</f>
        <v>NAME 17</v>
      </c>
      <c r="T6" s="231" t="str">
        <f>'Activities inception (main)'!T6</f>
        <v>NAME 18</v>
      </c>
      <c r="U6" s="231" t="str">
        <f>'Activities inception (main)'!U6</f>
        <v>NAME 19</v>
      </c>
      <c r="V6" s="231" t="str">
        <f>'Activities inception (main)'!V6</f>
        <v>NAME 20</v>
      </c>
      <c r="W6" s="231" t="str">
        <f>'Activities inception (main)'!W6</f>
        <v>NAME 21</v>
      </c>
      <c r="X6" s="231" t="str">
        <f>'Activities inception (main)'!X6</f>
        <v>NAME 22</v>
      </c>
      <c r="Y6" s="231" t="str">
        <f>'Activities inception (main)'!Y6</f>
        <v>NAME 23</v>
      </c>
      <c r="Z6" s="231" t="str">
        <f>'Activities inception (main)'!Z6</f>
        <v>NAME 24</v>
      </c>
      <c r="AA6" s="231" t="str">
        <f>'Activities inception (main)'!AA6</f>
        <v>NAME 25</v>
      </c>
      <c r="AB6" s="223"/>
    </row>
    <row r="7" spans="1:45" x14ac:dyDescent="0.15">
      <c r="B7" s="225" t="s">
        <v>35</v>
      </c>
      <c r="C7" s="232" t="str">
        <f>'Activities inception (main)'!C7</f>
        <v>NAME 1</v>
      </c>
      <c r="D7" s="232" t="str">
        <f>'Activities inception (main)'!D7</f>
        <v>NAME 2</v>
      </c>
      <c r="E7" s="232" t="str">
        <f>'Activities inception (main)'!E7</f>
        <v>NAME 3</v>
      </c>
      <c r="F7" s="232" t="str">
        <f>'Activities inception (main)'!F7</f>
        <v>NAME 4</v>
      </c>
      <c r="G7" s="232" t="str">
        <f>'Activities inception (main)'!G7</f>
        <v>NAME 5</v>
      </c>
      <c r="H7" s="232" t="str">
        <f>'Activities inception (main)'!H7</f>
        <v>NAME 6</v>
      </c>
      <c r="I7" s="232" t="str">
        <f>'Activities inception (main)'!I7</f>
        <v>NAME 7</v>
      </c>
      <c r="J7" s="232" t="str">
        <f>'Activities inception (main)'!J7</f>
        <v>NAME 8</v>
      </c>
      <c r="K7" s="232" t="str">
        <f>'Activities inception (main)'!K7</f>
        <v>NAME 9</v>
      </c>
      <c r="L7" s="232" t="str">
        <f>'Activities inception (main)'!L7</f>
        <v>NAME 10</v>
      </c>
      <c r="M7" s="232" t="str">
        <f>'Activities inception (main)'!M7</f>
        <v>NAME 11</v>
      </c>
      <c r="N7" s="232" t="str">
        <f>'Activities inception (main)'!N7</f>
        <v>NAME 12</v>
      </c>
      <c r="O7" s="232" t="str">
        <f>'Activities inception (main)'!O7</f>
        <v>NAME 13</v>
      </c>
      <c r="P7" s="232" t="str">
        <f>'Activities inception (main)'!P7</f>
        <v>NAME 14</v>
      </c>
      <c r="Q7" s="232" t="str">
        <f>'Activities inception (main)'!Q7</f>
        <v>NAME 15</v>
      </c>
      <c r="R7" s="232" t="str">
        <f>'Activities inception (main)'!R7</f>
        <v>NAME 16</v>
      </c>
      <c r="S7" s="232" t="str">
        <f>'Activities inception (main)'!S7</f>
        <v>NAME 17</v>
      </c>
      <c r="T7" s="232" t="str">
        <f>'Activities inception (main)'!T7</f>
        <v>NAME 18</v>
      </c>
      <c r="U7" s="232" t="str">
        <f>'Activities inception (main)'!U7</f>
        <v>NAME 19</v>
      </c>
      <c r="V7" s="232" t="str">
        <f>'Activities inception (main)'!V7</f>
        <v>NAME 20</v>
      </c>
      <c r="W7" s="232" t="str">
        <f>'Activities inception (main)'!W7</f>
        <v>NAME 21</v>
      </c>
      <c r="X7" s="232" t="str">
        <f>'Activities inception (main)'!X7</f>
        <v>NAME 22</v>
      </c>
      <c r="Y7" s="232" t="str">
        <f>'Activities inception (main)'!Y7</f>
        <v>NAME 23</v>
      </c>
      <c r="Z7" s="232" t="str">
        <f>'Activities inception (main)'!Z7</f>
        <v>NAME 24</v>
      </c>
      <c r="AA7" s="232" t="str">
        <f>'Activities inception (main)'!AA7</f>
        <v>NAME 25</v>
      </c>
      <c r="AB7" s="223"/>
    </row>
    <row r="8" spans="1:45" ht="12" thickBot="1" x14ac:dyDescent="0.2">
      <c r="B8" s="226" t="s">
        <v>90</v>
      </c>
      <c r="C8" s="248">
        <f>'Activities inception (main)'!C8</f>
        <v>0</v>
      </c>
      <c r="D8" s="248">
        <f>'Activities inception (main)'!D8</f>
        <v>0</v>
      </c>
      <c r="E8" s="248">
        <f>'Activities inception (main)'!E8</f>
        <v>0</v>
      </c>
      <c r="F8" s="248">
        <f>'Activities inception (main)'!F8</f>
        <v>0</v>
      </c>
      <c r="G8" s="248">
        <f>'Activities inception (main)'!G8</f>
        <v>0</v>
      </c>
      <c r="H8" s="248">
        <f>'Activities inception (main)'!H8</f>
        <v>0</v>
      </c>
      <c r="I8" s="248">
        <f>'Activities inception (main)'!I8</f>
        <v>0</v>
      </c>
      <c r="J8" s="248">
        <f>'Activities inception (main)'!J8</f>
        <v>0</v>
      </c>
      <c r="K8" s="248">
        <f>'Activities inception (main)'!K8</f>
        <v>0</v>
      </c>
      <c r="L8" s="248">
        <f>'Activities inception (main)'!L8</f>
        <v>0</v>
      </c>
      <c r="M8" s="248">
        <f>'Activities inception (main)'!M8</f>
        <v>0</v>
      </c>
      <c r="N8" s="248">
        <f>'Activities inception (main)'!N8</f>
        <v>0</v>
      </c>
      <c r="O8" s="248">
        <f>'Activities inception (main)'!O8</f>
        <v>0</v>
      </c>
      <c r="P8" s="248">
        <f>'Activities inception (main)'!P8</f>
        <v>0</v>
      </c>
      <c r="Q8" s="248">
        <f>'Activities inception (main)'!Q8</f>
        <v>0</v>
      </c>
      <c r="R8" s="248">
        <f>'Activities inception (main)'!R8</f>
        <v>0</v>
      </c>
      <c r="S8" s="248">
        <f>'Activities inception (main)'!S8</f>
        <v>0</v>
      </c>
      <c r="T8" s="248">
        <f>'Activities inception (main)'!T8</f>
        <v>0</v>
      </c>
      <c r="U8" s="248">
        <f>'Activities inception (main)'!U8</f>
        <v>0</v>
      </c>
      <c r="V8" s="248">
        <f>'Activities inception (main)'!V8</f>
        <v>0</v>
      </c>
      <c r="W8" s="248">
        <f>'Activities inception (main)'!W8</f>
        <v>0</v>
      </c>
      <c r="X8" s="248">
        <f>'Activities inception (main)'!X8</f>
        <v>0</v>
      </c>
      <c r="Y8" s="248">
        <f>'Activities inception (main)'!Y8</f>
        <v>0</v>
      </c>
      <c r="Z8" s="248">
        <f>'Activities inception (main)'!Z8</f>
        <v>0</v>
      </c>
      <c r="AA8" s="248">
        <f>'Activities inception (main)'!AA8</f>
        <v>0</v>
      </c>
      <c r="AB8" s="223"/>
    </row>
    <row r="9" spans="1:45" x14ac:dyDescent="0.15">
      <c r="A9" s="22"/>
      <c r="B9" s="34" t="s">
        <v>84</v>
      </c>
      <c r="C9" s="45" t="s">
        <v>19</v>
      </c>
      <c r="D9" s="45" t="s">
        <v>19</v>
      </c>
      <c r="E9" s="45" t="s">
        <v>19</v>
      </c>
      <c r="F9" s="45" t="s">
        <v>19</v>
      </c>
      <c r="G9" s="45" t="s">
        <v>19</v>
      </c>
      <c r="H9" s="45" t="s">
        <v>19</v>
      </c>
      <c r="I9" s="45" t="s">
        <v>19</v>
      </c>
      <c r="J9" s="45" t="s">
        <v>19</v>
      </c>
      <c r="K9" s="45" t="s">
        <v>19</v>
      </c>
      <c r="L9" s="45" t="s">
        <v>19</v>
      </c>
      <c r="M9" s="45" t="s">
        <v>19</v>
      </c>
      <c r="N9" s="45" t="s">
        <v>19</v>
      </c>
      <c r="O9" s="45" t="s">
        <v>19</v>
      </c>
      <c r="P9" s="45" t="s">
        <v>19</v>
      </c>
      <c r="Q9" s="45" t="s">
        <v>19</v>
      </c>
      <c r="R9" s="45" t="s">
        <v>19</v>
      </c>
      <c r="S9" s="45" t="s">
        <v>19</v>
      </c>
      <c r="T9" s="45" t="s">
        <v>19</v>
      </c>
      <c r="U9" s="45" t="s">
        <v>19</v>
      </c>
      <c r="V9" s="45" t="s">
        <v>19</v>
      </c>
      <c r="W9" s="45" t="s">
        <v>19</v>
      </c>
      <c r="X9" s="45" t="s">
        <v>19</v>
      </c>
      <c r="Y9" s="45" t="s">
        <v>19</v>
      </c>
      <c r="Z9" s="45" t="s">
        <v>19</v>
      </c>
      <c r="AA9" s="45" t="s">
        <v>19</v>
      </c>
    </row>
    <row r="10" spans="1:45" s="23" customFormat="1" x14ac:dyDescent="0.15">
      <c r="A10" s="22"/>
      <c r="B10" s="24"/>
      <c r="C10" s="25"/>
      <c r="D10" s="25"/>
      <c r="E10" s="25"/>
      <c r="F10" s="25"/>
      <c r="G10" s="25"/>
      <c r="H10" s="25"/>
      <c r="I10" s="26"/>
      <c r="J10" s="25"/>
      <c r="K10" s="26"/>
      <c r="L10" s="26"/>
      <c r="M10" s="25"/>
      <c r="N10" s="25"/>
      <c r="O10" s="26"/>
      <c r="P10" s="26"/>
      <c r="Q10" s="26"/>
      <c r="R10" s="26"/>
      <c r="S10" s="26"/>
      <c r="T10" s="26"/>
      <c r="U10" s="26"/>
      <c r="V10" s="26"/>
      <c r="W10" s="26"/>
      <c r="X10" s="26"/>
      <c r="Y10" s="26"/>
      <c r="Z10" s="26"/>
      <c r="AA10" s="27"/>
    </row>
    <row r="11" spans="1:45" x14ac:dyDescent="0.15">
      <c r="B11" s="3" t="s">
        <v>164</v>
      </c>
      <c r="C11" s="33" t="str">
        <f>IF('Activities total'!$AC$31&gt;20%,"The total costs for 'Projectcoordination &amp; Management' should not be more than 20% of the total costs for all activities. See also tab Activities Total.", "")</f>
        <v/>
      </c>
      <c r="D11" s="16"/>
      <c r="E11" s="16"/>
      <c r="F11" s="16"/>
      <c r="G11" s="16"/>
      <c r="H11" s="16"/>
      <c r="I11" s="16"/>
      <c r="J11" s="16"/>
      <c r="K11" s="16"/>
      <c r="L11" s="16"/>
      <c r="M11" s="16"/>
      <c r="N11" s="16"/>
      <c r="O11" s="16"/>
      <c r="P11" s="16"/>
      <c r="Q11" s="16"/>
      <c r="R11" s="16"/>
      <c r="S11" s="16"/>
      <c r="T11" s="16"/>
      <c r="U11" s="16"/>
      <c r="V11" s="16"/>
      <c r="W11" s="16"/>
      <c r="X11" s="16"/>
      <c r="Y11" s="16"/>
      <c r="Z11" s="16"/>
      <c r="AA11" s="1"/>
    </row>
    <row r="12" spans="1:45" x14ac:dyDescent="0.15">
      <c r="B12" s="247"/>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row>
    <row r="13" spans="1:45" x14ac:dyDescent="0.15">
      <c r="B13" s="247"/>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row>
    <row r="14" spans="1:45" x14ac:dyDescent="0.15">
      <c r="B14" s="247"/>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row>
    <row r="15" spans="1:45" x14ac:dyDescent="0.15">
      <c r="B15" s="247"/>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row>
    <row r="16" spans="1:45" x14ac:dyDescent="0.15">
      <c r="B16" s="247"/>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row>
    <row r="17" spans="1:27" s="23" customFormat="1" x14ac:dyDescent="0.15">
      <c r="A17" s="22"/>
      <c r="B17" s="24" t="s">
        <v>86</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x14ac:dyDescent="0.15">
      <c r="B18" s="247"/>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row>
    <row r="19" spans="1:27" x14ac:dyDescent="0.15">
      <c r="B19" s="247"/>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row>
    <row r="20" spans="1:27" x14ac:dyDescent="0.15">
      <c r="B20" s="247"/>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row>
    <row r="21" spans="1:27" x14ac:dyDescent="0.15">
      <c r="B21" s="247"/>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row>
    <row r="22" spans="1:27" x14ac:dyDescent="0.15">
      <c r="B22" s="247"/>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row>
    <row r="23" spans="1:27" s="23" customFormat="1" x14ac:dyDescent="0.15">
      <c r="A23" s="22"/>
      <c r="B23" s="24" t="s">
        <v>87</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x14ac:dyDescent="0.15">
      <c r="B24" s="247"/>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row>
    <row r="25" spans="1:27" x14ac:dyDescent="0.15">
      <c r="B25" s="247"/>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row>
    <row r="26" spans="1:27" x14ac:dyDescent="0.15">
      <c r="B26" s="247"/>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row>
    <row r="27" spans="1:27" x14ac:dyDescent="0.15">
      <c r="B27" s="247"/>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row>
    <row r="28" spans="1:27" x14ac:dyDescent="0.15">
      <c r="B28" s="247"/>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row>
    <row r="29" spans="1:27" s="23" customFormat="1" x14ac:dyDescent="0.15">
      <c r="A29" s="22"/>
      <c r="B29" s="24" t="s">
        <v>88</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x14ac:dyDescent="0.15">
      <c r="B30" s="247"/>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row>
    <row r="31" spans="1:27" x14ac:dyDescent="0.15">
      <c r="B31" s="247"/>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row>
    <row r="32" spans="1:27" x14ac:dyDescent="0.15">
      <c r="B32" s="247"/>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row>
    <row r="33" spans="1:28" x14ac:dyDescent="0.15">
      <c r="B33" s="247"/>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row>
    <row r="34" spans="1:28" x14ac:dyDescent="0.15">
      <c r="B34" s="247"/>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row>
    <row r="35" spans="1:28" s="23" customFormat="1" x14ac:dyDescent="0.15">
      <c r="A35" s="22"/>
      <c r="B35" s="24" t="s">
        <v>89</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8" x14ac:dyDescent="0.15">
      <c r="B36" s="247"/>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row>
    <row r="37" spans="1:28" x14ac:dyDescent="0.15">
      <c r="B37" s="247"/>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row>
    <row r="38" spans="1:28" x14ac:dyDescent="0.15">
      <c r="B38" s="24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row>
    <row r="39" spans="1:28" x14ac:dyDescent="0.15">
      <c r="B39" s="247"/>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row>
    <row r="40" spans="1:28" x14ac:dyDescent="0.15">
      <c r="B40" s="247"/>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row>
    <row r="41" spans="1:28" x14ac:dyDescent="0.15">
      <c r="A41" s="22" t="s">
        <v>15</v>
      </c>
      <c r="B41" s="2" t="s">
        <v>122</v>
      </c>
      <c r="C41" s="17">
        <f>SUM(C12:C40)</f>
        <v>0</v>
      </c>
      <c r="D41" s="17">
        <f t="shared" ref="D41:P41" si="0">SUM(D12:D40)</f>
        <v>0</v>
      </c>
      <c r="E41" s="17">
        <f t="shared" si="0"/>
        <v>0</v>
      </c>
      <c r="F41" s="17">
        <f t="shared" si="0"/>
        <v>0</v>
      </c>
      <c r="G41" s="17">
        <f t="shared" si="0"/>
        <v>0</v>
      </c>
      <c r="H41" s="17">
        <f t="shared" si="0"/>
        <v>0</v>
      </c>
      <c r="I41" s="17">
        <f t="shared" si="0"/>
        <v>0</v>
      </c>
      <c r="J41" s="17">
        <f t="shared" si="0"/>
        <v>0</v>
      </c>
      <c r="K41" s="17">
        <f t="shared" si="0"/>
        <v>0</v>
      </c>
      <c r="L41" s="17">
        <f t="shared" si="0"/>
        <v>0</v>
      </c>
      <c r="M41" s="17">
        <f t="shared" si="0"/>
        <v>0</v>
      </c>
      <c r="N41" s="17">
        <f t="shared" si="0"/>
        <v>0</v>
      </c>
      <c r="O41" s="17">
        <f t="shared" si="0"/>
        <v>0</v>
      </c>
      <c r="P41" s="17">
        <f t="shared" si="0"/>
        <v>0</v>
      </c>
      <c r="Q41" s="17">
        <f t="shared" ref="Q41:AA41" si="1">SUM(Q12:Q40)</f>
        <v>0</v>
      </c>
      <c r="R41" s="17">
        <f t="shared" si="1"/>
        <v>0</v>
      </c>
      <c r="S41" s="17">
        <f t="shared" si="1"/>
        <v>0</v>
      </c>
      <c r="T41" s="17">
        <f t="shared" si="1"/>
        <v>0</v>
      </c>
      <c r="U41" s="17">
        <f t="shared" si="1"/>
        <v>0</v>
      </c>
      <c r="V41" s="17">
        <f t="shared" si="1"/>
        <v>0</v>
      </c>
      <c r="W41" s="17">
        <f t="shared" si="1"/>
        <v>0</v>
      </c>
      <c r="X41" s="17">
        <f t="shared" si="1"/>
        <v>0</v>
      </c>
      <c r="Y41" s="17">
        <f t="shared" si="1"/>
        <v>0</v>
      </c>
      <c r="Z41" s="17">
        <f t="shared" si="1"/>
        <v>0</v>
      </c>
      <c r="AA41" s="17">
        <f t="shared" si="1"/>
        <v>0</v>
      </c>
      <c r="AB41" s="21"/>
    </row>
    <row r="42" spans="1:28" x14ac:dyDescent="0.15">
      <c r="B42" s="1"/>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8" x14ac:dyDescent="0.15">
      <c r="B43" s="28" t="s">
        <v>85</v>
      </c>
      <c r="C43" s="29" t="s">
        <v>19</v>
      </c>
      <c r="D43" s="29" t="s">
        <v>19</v>
      </c>
      <c r="E43" s="29" t="s">
        <v>19</v>
      </c>
      <c r="F43" s="29" t="s">
        <v>19</v>
      </c>
      <c r="G43" s="29" t="s">
        <v>19</v>
      </c>
      <c r="H43" s="29" t="s">
        <v>19</v>
      </c>
      <c r="I43" s="29" t="s">
        <v>19</v>
      </c>
      <c r="J43" s="29" t="s">
        <v>19</v>
      </c>
      <c r="K43" s="29" t="s">
        <v>19</v>
      </c>
      <c r="L43" s="29" t="s">
        <v>19</v>
      </c>
      <c r="M43" s="29" t="s">
        <v>19</v>
      </c>
      <c r="N43" s="29" t="s">
        <v>19</v>
      </c>
      <c r="O43" s="29" t="s">
        <v>19</v>
      </c>
      <c r="P43" s="29" t="s">
        <v>19</v>
      </c>
      <c r="Q43" s="29" t="s">
        <v>19</v>
      </c>
      <c r="R43" s="29" t="s">
        <v>19</v>
      </c>
      <c r="S43" s="29" t="s">
        <v>19</v>
      </c>
      <c r="T43" s="29" t="s">
        <v>19</v>
      </c>
      <c r="U43" s="29" t="s">
        <v>19</v>
      </c>
      <c r="V43" s="29" t="s">
        <v>19</v>
      </c>
      <c r="W43" s="29" t="s">
        <v>19</v>
      </c>
      <c r="X43" s="29" t="s">
        <v>19</v>
      </c>
      <c r="Y43" s="29" t="s">
        <v>19</v>
      </c>
      <c r="Z43" s="29" t="s">
        <v>19</v>
      </c>
      <c r="AA43" s="29" t="s">
        <v>19</v>
      </c>
    </row>
    <row r="44" spans="1:28" s="23" customFormat="1" x14ac:dyDescent="0.15">
      <c r="A44" s="22"/>
      <c r="B44" s="24"/>
      <c r="C44" s="25"/>
      <c r="D44" s="25"/>
      <c r="E44" s="25"/>
      <c r="F44" s="25"/>
      <c r="G44" s="25"/>
      <c r="H44" s="25"/>
      <c r="I44" s="25"/>
      <c r="J44" s="25"/>
      <c r="K44" s="25"/>
      <c r="L44" s="25"/>
      <c r="M44" s="25"/>
      <c r="N44" s="25"/>
      <c r="O44" s="25"/>
      <c r="P44" s="25"/>
      <c r="Q44" s="25"/>
      <c r="R44" s="25"/>
      <c r="S44" s="25"/>
      <c r="T44" s="25"/>
      <c r="U44" s="25"/>
      <c r="V44" s="25"/>
      <c r="W44" s="25"/>
      <c r="X44" s="25"/>
      <c r="Y44" s="25"/>
      <c r="Z44" s="25"/>
      <c r="AA44" s="27"/>
    </row>
    <row r="45" spans="1:28" x14ac:dyDescent="0.15">
      <c r="B45" s="3" t="s">
        <v>164</v>
      </c>
      <c r="C45" s="33" t="str">
        <f>IF('Activities total'!$AC$31&gt;20%,"The total costs for 'Projectcoordination &amp; Management' should not be more than 20% of the total costs for all activities. See also tab Activities Total.", "")</f>
        <v/>
      </c>
      <c r="D45" s="16"/>
      <c r="E45" s="16"/>
      <c r="F45" s="16"/>
      <c r="G45" s="16"/>
      <c r="H45" s="16"/>
      <c r="I45" s="16"/>
      <c r="J45" s="16"/>
      <c r="K45" s="16"/>
      <c r="L45" s="16"/>
      <c r="M45" s="16"/>
      <c r="N45" s="16"/>
      <c r="O45" s="16"/>
      <c r="P45" s="16"/>
      <c r="Q45" s="16"/>
      <c r="R45" s="16"/>
      <c r="S45" s="16"/>
      <c r="T45" s="16"/>
      <c r="U45" s="16"/>
      <c r="V45" s="16"/>
      <c r="W45" s="16"/>
      <c r="X45" s="16"/>
      <c r="Y45" s="16"/>
      <c r="Z45" s="16"/>
      <c r="AA45" s="1"/>
    </row>
    <row r="46" spans="1:28" x14ac:dyDescent="0.15">
      <c r="B46" s="247"/>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row>
    <row r="47" spans="1:28" x14ac:dyDescent="0.15">
      <c r="B47" s="24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row>
    <row r="48" spans="1:28" x14ac:dyDescent="0.15">
      <c r="B48" s="247"/>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row>
    <row r="49" spans="1:27" x14ac:dyDescent="0.15">
      <c r="B49" s="247"/>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row>
    <row r="50" spans="1:27" x14ac:dyDescent="0.15">
      <c r="B50" s="247"/>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row>
    <row r="51" spans="1:27" s="23" customFormat="1" x14ac:dyDescent="0.15">
      <c r="A51" s="22"/>
      <c r="B51" s="24" t="s">
        <v>86</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x14ac:dyDescent="0.15">
      <c r="B52" s="247"/>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row>
    <row r="53" spans="1:27" x14ac:dyDescent="0.15">
      <c r="B53" s="247"/>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row>
    <row r="54" spans="1:27" x14ac:dyDescent="0.15">
      <c r="B54" s="247"/>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1:27" x14ac:dyDescent="0.15">
      <c r="B55" s="247"/>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row>
    <row r="56" spans="1:27" x14ac:dyDescent="0.15">
      <c r="B56" s="247"/>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row>
    <row r="57" spans="1:27" s="23" customFormat="1" x14ac:dyDescent="0.15">
      <c r="A57" s="22"/>
      <c r="B57" s="24" t="s">
        <v>87</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1:27" x14ac:dyDescent="0.15">
      <c r="B58" s="247"/>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row>
    <row r="59" spans="1:27" x14ac:dyDescent="0.15">
      <c r="B59" s="247"/>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row>
    <row r="60" spans="1:27" x14ac:dyDescent="0.15">
      <c r="B60" s="247"/>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row>
    <row r="61" spans="1:27" x14ac:dyDescent="0.15">
      <c r="B61" s="247"/>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row>
    <row r="62" spans="1:27" x14ac:dyDescent="0.15">
      <c r="B62" s="247"/>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row>
    <row r="63" spans="1:27" s="23" customFormat="1" x14ac:dyDescent="0.15">
      <c r="A63" s="22"/>
      <c r="B63" s="24" t="s">
        <v>88</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x14ac:dyDescent="0.15">
      <c r="B64" s="247"/>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row>
    <row r="65" spans="1:29" x14ac:dyDescent="0.15">
      <c r="B65" s="247"/>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row>
    <row r="66" spans="1:29" x14ac:dyDescent="0.15">
      <c r="B66" s="247"/>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row>
    <row r="67" spans="1:29" x14ac:dyDescent="0.15">
      <c r="B67" s="247"/>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row>
    <row r="68" spans="1:29" x14ac:dyDescent="0.15">
      <c r="B68" s="247"/>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row>
    <row r="69" spans="1:29" s="23" customFormat="1" x14ac:dyDescent="0.15">
      <c r="A69" s="22"/>
      <c r="B69" s="24" t="s">
        <v>89</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9" x14ac:dyDescent="0.15">
      <c r="B70" s="247"/>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row>
    <row r="71" spans="1:29" x14ac:dyDescent="0.15">
      <c r="B71" s="247"/>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row>
    <row r="72" spans="1:29" x14ac:dyDescent="0.15">
      <c r="B72" s="247"/>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row>
    <row r="73" spans="1:29" x14ac:dyDescent="0.15">
      <c r="B73" s="247"/>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row>
    <row r="74" spans="1:29" x14ac:dyDescent="0.15">
      <c r="B74" s="247"/>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row>
    <row r="75" spans="1:29" x14ac:dyDescent="0.15">
      <c r="A75" s="22" t="s">
        <v>15</v>
      </c>
      <c r="B75" s="28" t="s">
        <v>120</v>
      </c>
      <c r="C75" s="29">
        <f t="shared" ref="C75:P75" si="2">SUM(C46:C74)</f>
        <v>0</v>
      </c>
      <c r="D75" s="29">
        <f t="shared" si="2"/>
        <v>0</v>
      </c>
      <c r="E75" s="29">
        <f t="shared" si="2"/>
        <v>0</v>
      </c>
      <c r="F75" s="29">
        <f t="shared" si="2"/>
        <v>0</v>
      </c>
      <c r="G75" s="29">
        <f t="shared" si="2"/>
        <v>0</v>
      </c>
      <c r="H75" s="29">
        <f t="shared" si="2"/>
        <v>0</v>
      </c>
      <c r="I75" s="29">
        <f t="shared" si="2"/>
        <v>0</v>
      </c>
      <c r="J75" s="29">
        <f t="shared" si="2"/>
        <v>0</v>
      </c>
      <c r="K75" s="29">
        <f t="shared" si="2"/>
        <v>0</v>
      </c>
      <c r="L75" s="29">
        <f t="shared" si="2"/>
        <v>0</v>
      </c>
      <c r="M75" s="29">
        <f t="shared" si="2"/>
        <v>0</v>
      </c>
      <c r="N75" s="29">
        <f t="shared" si="2"/>
        <v>0</v>
      </c>
      <c r="O75" s="29">
        <f t="shared" si="2"/>
        <v>0</v>
      </c>
      <c r="P75" s="29">
        <f t="shared" si="2"/>
        <v>0</v>
      </c>
      <c r="Q75" s="29">
        <f t="shared" ref="Q75:AA75" si="3">SUM(Q46:Q74)</f>
        <v>0</v>
      </c>
      <c r="R75" s="29">
        <f t="shared" si="3"/>
        <v>0</v>
      </c>
      <c r="S75" s="29">
        <f t="shared" si="3"/>
        <v>0</v>
      </c>
      <c r="T75" s="29">
        <f t="shared" si="3"/>
        <v>0</v>
      </c>
      <c r="U75" s="29">
        <f t="shared" si="3"/>
        <v>0</v>
      </c>
      <c r="V75" s="29">
        <f t="shared" si="3"/>
        <v>0</v>
      </c>
      <c r="W75" s="29">
        <f t="shared" si="3"/>
        <v>0</v>
      </c>
      <c r="X75" s="29">
        <f t="shared" si="3"/>
        <v>0</v>
      </c>
      <c r="Y75" s="29">
        <f t="shared" si="3"/>
        <v>0</v>
      </c>
      <c r="Z75" s="29">
        <f t="shared" si="3"/>
        <v>0</v>
      </c>
      <c r="AA75" s="29">
        <f t="shared" si="3"/>
        <v>0</v>
      </c>
      <c r="AB75" s="21"/>
    </row>
    <row r="76" spans="1:29" x14ac:dyDescent="0.15">
      <c r="B76" s="1" t="s">
        <v>15</v>
      </c>
      <c r="C76" s="1"/>
      <c r="D76" s="1"/>
      <c r="E76" s="1"/>
      <c r="F76" s="1"/>
      <c r="G76" s="1"/>
      <c r="H76" s="16"/>
      <c r="I76" s="16"/>
      <c r="J76" s="16"/>
      <c r="K76" s="16"/>
      <c r="L76" s="16"/>
      <c r="M76" s="16"/>
      <c r="N76" s="16"/>
      <c r="O76" s="16"/>
      <c r="P76" s="16"/>
      <c r="Q76" s="16"/>
      <c r="R76" s="16"/>
      <c r="S76" s="16"/>
      <c r="T76" s="16"/>
      <c r="U76" s="16"/>
      <c r="V76" s="16"/>
      <c r="W76" s="16"/>
      <c r="X76" s="16"/>
      <c r="Y76" s="16"/>
      <c r="Z76" s="16"/>
      <c r="AA76" s="16"/>
    </row>
    <row r="77" spans="1:29" x14ac:dyDescent="0.15">
      <c r="B77" s="1"/>
      <c r="C77" s="1"/>
      <c r="D77" s="1"/>
      <c r="E77" s="1"/>
      <c r="F77" s="1"/>
      <c r="G77" s="1"/>
      <c r="H77" s="16"/>
      <c r="I77" s="16"/>
      <c r="J77" s="16"/>
      <c r="K77" s="16"/>
      <c r="L77" s="16"/>
      <c r="M77" s="16"/>
      <c r="N77" s="16"/>
      <c r="O77" s="16"/>
      <c r="P77" s="16"/>
      <c r="Q77" s="16"/>
      <c r="R77" s="16"/>
      <c r="S77" s="16"/>
      <c r="T77" s="16"/>
      <c r="U77" s="16"/>
      <c r="V77" s="16"/>
      <c r="W77" s="16"/>
      <c r="X77" s="16"/>
      <c r="Y77" s="16"/>
      <c r="Z77" s="16"/>
      <c r="AA77" s="16"/>
      <c r="AC77" s="21"/>
    </row>
    <row r="78" spans="1:29" s="21" customFormat="1" x14ac:dyDescent="0.15">
      <c r="A78" s="30"/>
      <c r="B78" s="31" t="s">
        <v>36</v>
      </c>
      <c r="C78" s="32">
        <f t="shared" ref="C78:P78" si="4">C75+C41</f>
        <v>0</v>
      </c>
      <c r="D78" s="32">
        <f t="shared" si="4"/>
        <v>0</v>
      </c>
      <c r="E78" s="32">
        <f t="shared" si="4"/>
        <v>0</v>
      </c>
      <c r="F78" s="32">
        <f t="shared" si="4"/>
        <v>0</v>
      </c>
      <c r="G78" s="32">
        <f t="shared" si="4"/>
        <v>0</v>
      </c>
      <c r="H78" s="32">
        <f t="shared" si="4"/>
        <v>0</v>
      </c>
      <c r="I78" s="32">
        <f t="shared" si="4"/>
        <v>0</v>
      </c>
      <c r="J78" s="32">
        <f t="shared" si="4"/>
        <v>0</v>
      </c>
      <c r="K78" s="32">
        <f t="shared" si="4"/>
        <v>0</v>
      </c>
      <c r="L78" s="32">
        <f t="shared" si="4"/>
        <v>0</v>
      </c>
      <c r="M78" s="32">
        <f t="shared" si="4"/>
        <v>0</v>
      </c>
      <c r="N78" s="32">
        <f t="shared" si="4"/>
        <v>0</v>
      </c>
      <c r="O78" s="32">
        <f t="shared" si="4"/>
        <v>0</v>
      </c>
      <c r="P78" s="32">
        <f t="shared" si="4"/>
        <v>0</v>
      </c>
      <c r="Q78" s="32">
        <f t="shared" ref="Q78:AA78" si="5">Q75+Q41</f>
        <v>0</v>
      </c>
      <c r="R78" s="32">
        <f t="shared" si="5"/>
        <v>0</v>
      </c>
      <c r="S78" s="32">
        <f t="shared" si="5"/>
        <v>0</v>
      </c>
      <c r="T78" s="32">
        <f t="shared" si="5"/>
        <v>0</v>
      </c>
      <c r="U78" s="32">
        <f t="shared" si="5"/>
        <v>0</v>
      </c>
      <c r="V78" s="32">
        <f t="shared" si="5"/>
        <v>0</v>
      </c>
      <c r="W78" s="32">
        <f t="shared" si="5"/>
        <v>0</v>
      </c>
      <c r="X78" s="32">
        <f t="shared" si="5"/>
        <v>0</v>
      </c>
      <c r="Y78" s="32">
        <f t="shared" si="5"/>
        <v>0</v>
      </c>
      <c r="Z78" s="32">
        <f t="shared" si="5"/>
        <v>0</v>
      </c>
      <c r="AA78" s="32">
        <f t="shared" si="5"/>
        <v>0</v>
      </c>
    </row>
  </sheetData>
  <sheetProtection algorithmName="SHA-512" hashValue="2yhKfqoOVN7Urdsp8WZcFc9PG5+FH0eZ2sW61ZA2PGiVlFX6hgwbzvPyDZ1i9a8w8aWuepqAuAty4fb0afQNCw==" saltValue="MKBs73zOQXiLLMX2+Aid9w=="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8:AA8" xr:uid="{D391B52A-33C2-441B-8C99-DB8209C6EB6C}">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2" max="9" man="1"/>
  </rowBreaks>
  <ignoredErrors>
    <ignoredError sqref="C3:G4 C8:P8" unlockedFormula="1"/>
    <ignoredError sqref="C11 C17:C45" evalError="1"/>
  </ignoredErrors>
  <extLst>
    <ext xmlns:x14="http://schemas.microsoft.com/office/spreadsheetml/2009/9/main" uri="{78C0D931-6437-407d-A8EE-F0AAD7539E65}">
      <x14:conditionalFormattings>
        <x14:conditionalFormatting xmlns:xm="http://schemas.microsoft.com/office/excel/2006/main">
          <x14:cfRule type="expression" priority="6" id="{00000000-000E-0000-0300-000002000000}">
            <xm:f>'Activities total'!$AC$31&gt;20%</xm:f>
            <x14:dxf>
              <fill>
                <patternFill>
                  <bgColor rgb="FFFF0000"/>
                </patternFill>
              </fill>
            </x14:dxf>
          </x14:cfRule>
          <xm:sqref>C12:AA16 C46:AA50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47EF-2086-4899-B547-CFC323E4AAD2}">
  <sheetPr>
    <pageSetUpPr fitToPage="1"/>
  </sheetPr>
  <dimension ref="A1:AS78"/>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5.5703125" style="18" customWidth="1"/>
    <col min="2" max="2" width="50.7109375" style="19" customWidth="1"/>
    <col min="3" max="7" width="20.7109375" style="19" customWidth="1"/>
    <col min="8" max="26" width="20.7109375" style="20" customWidth="1"/>
    <col min="27" max="27" width="20.7109375" style="19" customWidth="1"/>
    <col min="28" max="28" width="2.7109375" style="19" customWidth="1"/>
    <col min="29" max="16384" width="9.140625" style="19"/>
  </cols>
  <sheetData>
    <row r="1" spans="1:45" s="7" customFormat="1" ht="27.75" customHeight="1" x14ac:dyDescent="0.15">
      <c r="B1" s="13" t="s">
        <v>117</v>
      </c>
      <c r="C1" s="95"/>
      <c r="D1" s="95"/>
      <c r="E1" s="96"/>
      <c r="F1" s="96"/>
      <c r="G1" s="95"/>
      <c r="H1" s="97"/>
      <c r="J1" s="9"/>
      <c r="M1" s="9"/>
      <c r="N1" s="9"/>
      <c r="AL1" s="10"/>
      <c r="AM1" s="10"/>
      <c r="AN1" s="10"/>
      <c r="AO1" s="11"/>
      <c r="AP1" s="12"/>
      <c r="AQ1" s="12"/>
      <c r="AR1" s="12"/>
      <c r="AS1" s="12"/>
    </row>
    <row r="2" spans="1:45" s="7" customFormat="1" x14ac:dyDescent="0.15">
      <c r="B2" s="13"/>
      <c r="C2" s="95"/>
      <c r="D2" s="95"/>
      <c r="E2" s="96"/>
      <c r="F2" s="96"/>
      <c r="G2" s="95"/>
      <c r="H2" s="97"/>
      <c r="J2" s="9"/>
      <c r="M2" s="9"/>
      <c r="N2" s="9"/>
      <c r="AL2" s="10"/>
      <c r="AM2" s="10"/>
      <c r="AN2" s="10"/>
      <c r="AO2" s="11"/>
      <c r="AP2" s="12"/>
      <c r="AQ2" s="12"/>
      <c r="AR2" s="12"/>
      <c r="AS2" s="12"/>
    </row>
    <row r="3" spans="1:45" s="7" customFormat="1" ht="12" customHeight="1" x14ac:dyDescent="0.2">
      <c r="B3" s="59" t="s">
        <v>54</v>
      </c>
      <c r="C3" s="218">
        <f>PROJTITEL</f>
        <v>0</v>
      </c>
      <c r="D3" s="219"/>
      <c r="E3" s="219"/>
      <c r="F3" s="219"/>
      <c r="G3" s="220"/>
      <c r="H3" s="97"/>
      <c r="J3" s="9"/>
      <c r="M3" s="9"/>
      <c r="N3" s="9"/>
      <c r="AL3" s="10"/>
      <c r="AM3" s="10"/>
      <c r="AN3" s="10"/>
      <c r="AO3" s="11"/>
      <c r="AP3" s="12"/>
      <c r="AQ3" s="12"/>
      <c r="AR3" s="12"/>
      <c r="AS3" s="12"/>
    </row>
    <row r="4" spans="1:45" s="7" customFormat="1" ht="12.75" x14ac:dyDescent="0.2">
      <c r="B4" s="59" t="s">
        <v>16</v>
      </c>
      <c r="C4" s="218">
        <f>Budget!$C$5</f>
        <v>0</v>
      </c>
      <c r="D4" s="219"/>
      <c r="E4" s="219"/>
      <c r="F4" s="219"/>
      <c r="G4" s="220"/>
      <c r="H4" s="97"/>
      <c r="J4" s="9"/>
      <c r="M4" s="9"/>
      <c r="N4" s="9"/>
      <c r="AL4" s="10"/>
      <c r="AM4" s="10"/>
      <c r="AN4" s="10"/>
      <c r="AO4" s="11"/>
      <c r="AP4" s="12"/>
      <c r="AQ4" s="12"/>
      <c r="AR4" s="12"/>
      <c r="AS4" s="12"/>
    </row>
    <row r="5" spans="1:45" ht="24" customHeight="1" x14ac:dyDescent="0.15">
      <c r="C5" s="223"/>
      <c r="D5" s="223"/>
      <c r="E5" s="223"/>
      <c r="F5" s="223"/>
      <c r="G5" s="223"/>
      <c r="H5" s="224"/>
    </row>
    <row r="6" spans="1:45" x14ac:dyDescent="0.15">
      <c r="B6" s="225" t="s">
        <v>34</v>
      </c>
      <c r="C6" s="231" t="str">
        <f>'Activities inception (main)'!C6</f>
        <v>NAME 1</v>
      </c>
      <c r="D6" s="231" t="str">
        <f>'Activities inception (main)'!D6</f>
        <v>NAME 2</v>
      </c>
      <c r="E6" s="231" t="str">
        <f>'Activities inception (main)'!E6</f>
        <v>NAME 3</v>
      </c>
      <c r="F6" s="231" t="str">
        <f>'Activities inception (main)'!F6</f>
        <v>NAME 4</v>
      </c>
      <c r="G6" s="231" t="str">
        <f>'Activities inception (main)'!G6</f>
        <v>NAME 5</v>
      </c>
      <c r="H6" s="231" t="str">
        <f>'Activities inception (main)'!H6</f>
        <v>NAME 6</v>
      </c>
      <c r="I6" s="231" t="str">
        <f>'Activities inception (main)'!I6</f>
        <v>NAME 7</v>
      </c>
      <c r="J6" s="231" t="str">
        <f>'Activities inception (main)'!J6</f>
        <v>NAME 8</v>
      </c>
      <c r="K6" s="231" t="str">
        <f>'Activities inception (main)'!K6</f>
        <v>NAME 9</v>
      </c>
      <c r="L6" s="231" t="str">
        <f>'Activities inception (main)'!L6</f>
        <v>NAME 10</v>
      </c>
      <c r="M6" s="231" t="str">
        <f>'Activities inception (main)'!M6</f>
        <v>NAME 11</v>
      </c>
      <c r="N6" s="231" t="str">
        <f>'Activities inception (main)'!N6</f>
        <v>NAME 12</v>
      </c>
      <c r="O6" s="231" t="str">
        <f>'Activities inception (main)'!O6</f>
        <v>NAME 13</v>
      </c>
      <c r="P6" s="231" t="str">
        <f>'Activities inception (main)'!P6</f>
        <v>NAME 14</v>
      </c>
      <c r="Q6" s="231" t="str">
        <f>'Activities inception (main)'!Q6</f>
        <v>NAME 15</v>
      </c>
      <c r="R6" s="231" t="str">
        <f>'Activities inception (main)'!R6</f>
        <v>NAME 16</v>
      </c>
      <c r="S6" s="231" t="str">
        <f>'Activities inception (main)'!S6</f>
        <v>NAME 17</v>
      </c>
      <c r="T6" s="231" t="str">
        <f>'Activities inception (main)'!T6</f>
        <v>NAME 18</v>
      </c>
      <c r="U6" s="231" t="str">
        <f>'Activities inception (main)'!U6</f>
        <v>NAME 19</v>
      </c>
      <c r="V6" s="231" t="str">
        <f>'Activities inception (main)'!V6</f>
        <v>NAME 20</v>
      </c>
      <c r="W6" s="231" t="str">
        <f>'Activities inception (main)'!W6</f>
        <v>NAME 21</v>
      </c>
      <c r="X6" s="231" t="str">
        <f>'Activities inception (main)'!X6</f>
        <v>NAME 22</v>
      </c>
      <c r="Y6" s="231" t="str">
        <f>'Activities inception (main)'!Y6</f>
        <v>NAME 23</v>
      </c>
      <c r="Z6" s="231" t="str">
        <f>'Activities inception (main)'!Z6</f>
        <v>NAME 24</v>
      </c>
      <c r="AA6" s="231" t="str">
        <f>'Activities inception (main)'!AA6</f>
        <v>NAME 25</v>
      </c>
    </row>
    <row r="7" spans="1:45" x14ac:dyDescent="0.15">
      <c r="B7" s="225" t="s">
        <v>35</v>
      </c>
      <c r="C7" s="232" t="str">
        <f>'Activities inception (main)'!C7</f>
        <v>NAME 1</v>
      </c>
      <c r="D7" s="232" t="str">
        <f>'Activities inception (main)'!D7</f>
        <v>NAME 2</v>
      </c>
      <c r="E7" s="232" t="str">
        <f>'Activities inception (main)'!E7</f>
        <v>NAME 3</v>
      </c>
      <c r="F7" s="232" t="str">
        <f>'Activities inception (main)'!F7</f>
        <v>NAME 4</v>
      </c>
      <c r="G7" s="232" t="str">
        <f>'Activities inception (main)'!G7</f>
        <v>NAME 5</v>
      </c>
      <c r="H7" s="232" t="str">
        <f>'Activities inception (main)'!H7</f>
        <v>NAME 6</v>
      </c>
      <c r="I7" s="232" t="str">
        <f>'Activities inception (main)'!I7</f>
        <v>NAME 7</v>
      </c>
      <c r="J7" s="232" t="str">
        <f>'Activities inception (main)'!J7</f>
        <v>NAME 8</v>
      </c>
      <c r="K7" s="232" t="str">
        <f>'Activities inception (main)'!K7</f>
        <v>NAME 9</v>
      </c>
      <c r="L7" s="232" t="str">
        <f>'Activities inception (main)'!L7</f>
        <v>NAME 10</v>
      </c>
      <c r="M7" s="232" t="str">
        <f>'Activities inception (main)'!M7</f>
        <v>NAME 11</v>
      </c>
      <c r="N7" s="232" t="str">
        <f>'Activities inception (main)'!N7</f>
        <v>NAME 12</v>
      </c>
      <c r="O7" s="232" t="str">
        <f>'Activities inception (main)'!O7</f>
        <v>NAME 13</v>
      </c>
      <c r="P7" s="232" t="str">
        <f>'Activities inception (main)'!P7</f>
        <v>NAME 14</v>
      </c>
      <c r="Q7" s="232" t="str">
        <f>'Activities inception (main)'!Q7</f>
        <v>NAME 15</v>
      </c>
      <c r="R7" s="232" t="str">
        <f>'Activities inception (main)'!R7</f>
        <v>NAME 16</v>
      </c>
      <c r="S7" s="232" t="str">
        <f>'Activities inception (main)'!S7</f>
        <v>NAME 17</v>
      </c>
      <c r="T7" s="232" t="str">
        <f>'Activities inception (main)'!T7</f>
        <v>NAME 18</v>
      </c>
      <c r="U7" s="232" t="str">
        <f>'Activities inception (main)'!U7</f>
        <v>NAME 19</v>
      </c>
      <c r="V7" s="232" t="str">
        <f>'Activities inception (main)'!V7</f>
        <v>NAME 20</v>
      </c>
      <c r="W7" s="232" t="str">
        <f>'Activities inception (main)'!W7</f>
        <v>NAME 21</v>
      </c>
      <c r="X7" s="232" t="str">
        <f>'Activities inception (main)'!X7</f>
        <v>NAME 22</v>
      </c>
      <c r="Y7" s="232" t="str">
        <f>'Activities inception (main)'!Y7</f>
        <v>NAME 23</v>
      </c>
      <c r="Z7" s="232" t="str">
        <f>'Activities inception (main)'!Z7</f>
        <v>NAME 24</v>
      </c>
      <c r="AA7" s="232" t="str">
        <f>'Activities inception (main)'!AA7</f>
        <v>NAME 25</v>
      </c>
    </row>
    <row r="8" spans="1:45" ht="12" thickBot="1" x14ac:dyDescent="0.2">
      <c r="B8" s="226" t="s">
        <v>90</v>
      </c>
      <c r="C8" s="248">
        <f>'Activities inception (main)'!C8</f>
        <v>0</v>
      </c>
      <c r="D8" s="248">
        <f>'Activities inception (main)'!D8</f>
        <v>0</v>
      </c>
      <c r="E8" s="248">
        <f>'Activities inception (main)'!E8</f>
        <v>0</v>
      </c>
      <c r="F8" s="248">
        <f>'Activities inception (main)'!F8</f>
        <v>0</v>
      </c>
      <c r="G8" s="248">
        <f>'Activities inception (main)'!G8</f>
        <v>0</v>
      </c>
      <c r="H8" s="248">
        <f>'Activities inception (main)'!H8</f>
        <v>0</v>
      </c>
      <c r="I8" s="248">
        <f>'Activities inception (main)'!I8</f>
        <v>0</v>
      </c>
      <c r="J8" s="248">
        <f>'Activities inception (main)'!J8</f>
        <v>0</v>
      </c>
      <c r="K8" s="248">
        <f>'Activities inception (main)'!K8</f>
        <v>0</v>
      </c>
      <c r="L8" s="248">
        <f>'Activities inception (main)'!L8</f>
        <v>0</v>
      </c>
      <c r="M8" s="248">
        <f>'Activities inception (main)'!M8</f>
        <v>0</v>
      </c>
      <c r="N8" s="248">
        <f>'Activities inception (main)'!N8</f>
        <v>0</v>
      </c>
      <c r="O8" s="248">
        <f>'Activities inception (main)'!O8</f>
        <v>0</v>
      </c>
      <c r="P8" s="248">
        <f>'Activities inception (main)'!P8</f>
        <v>0</v>
      </c>
      <c r="Q8" s="248">
        <f>'Activities inception (main)'!Q8</f>
        <v>0</v>
      </c>
      <c r="R8" s="248">
        <f>'Activities inception (main)'!R8</f>
        <v>0</v>
      </c>
      <c r="S8" s="248">
        <f>'Activities inception (main)'!S8</f>
        <v>0</v>
      </c>
      <c r="T8" s="248">
        <f>'Activities inception (main)'!T8</f>
        <v>0</v>
      </c>
      <c r="U8" s="248">
        <f>'Activities inception (main)'!U8</f>
        <v>0</v>
      </c>
      <c r="V8" s="248">
        <f>'Activities inception (main)'!V8</f>
        <v>0</v>
      </c>
      <c r="W8" s="248">
        <f>'Activities inception (main)'!W8</f>
        <v>0</v>
      </c>
      <c r="X8" s="248">
        <f>'Activities inception (main)'!X8</f>
        <v>0</v>
      </c>
      <c r="Y8" s="248">
        <f>'Activities inception (main)'!Y8</f>
        <v>0</v>
      </c>
      <c r="Z8" s="248">
        <f>'Activities inception (main)'!Z8</f>
        <v>0</v>
      </c>
      <c r="AA8" s="248">
        <f>'Activities inception (main)'!AA8</f>
        <v>0</v>
      </c>
    </row>
    <row r="9" spans="1:45" x14ac:dyDescent="0.15">
      <c r="A9" s="22"/>
      <c r="B9" s="228" t="s">
        <v>84</v>
      </c>
      <c r="C9" s="229" t="s">
        <v>19</v>
      </c>
      <c r="D9" s="229" t="s">
        <v>19</v>
      </c>
      <c r="E9" s="229" t="s">
        <v>19</v>
      </c>
      <c r="F9" s="229" t="s">
        <v>19</v>
      </c>
      <c r="G9" s="229" t="s">
        <v>19</v>
      </c>
      <c r="H9" s="229" t="s">
        <v>19</v>
      </c>
      <c r="I9" s="229" t="s">
        <v>19</v>
      </c>
      <c r="J9" s="229" t="s">
        <v>19</v>
      </c>
      <c r="K9" s="229" t="s">
        <v>19</v>
      </c>
      <c r="L9" s="229" t="s">
        <v>19</v>
      </c>
      <c r="M9" s="229" t="s">
        <v>19</v>
      </c>
      <c r="N9" s="229" t="s">
        <v>19</v>
      </c>
      <c r="O9" s="229" t="s">
        <v>19</v>
      </c>
      <c r="P9" s="229" t="s">
        <v>19</v>
      </c>
      <c r="Q9" s="229" t="s">
        <v>19</v>
      </c>
      <c r="R9" s="229" t="s">
        <v>19</v>
      </c>
      <c r="S9" s="229" t="s">
        <v>19</v>
      </c>
      <c r="T9" s="229" t="s">
        <v>19</v>
      </c>
      <c r="U9" s="229" t="s">
        <v>19</v>
      </c>
      <c r="V9" s="229" t="s">
        <v>19</v>
      </c>
      <c r="W9" s="229" t="s">
        <v>19</v>
      </c>
      <c r="X9" s="229" t="s">
        <v>19</v>
      </c>
      <c r="Y9" s="229" t="s">
        <v>19</v>
      </c>
      <c r="Z9" s="229" t="s">
        <v>19</v>
      </c>
      <c r="AA9" s="229" t="s">
        <v>19</v>
      </c>
    </row>
    <row r="10" spans="1:45" s="23" customFormat="1" x14ac:dyDescent="0.15">
      <c r="A10" s="22"/>
      <c r="B10" s="230"/>
      <c r="C10" s="231"/>
      <c r="D10" s="231"/>
      <c r="E10" s="231"/>
      <c r="F10" s="231"/>
      <c r="G10" s="231"/>
      <c r="H10" s="231"/>
      <c r="I10" s="232"/>
      <c r="J10" s="231"/>
      <c r="K10" s="232"/>
      <c r="L10" s="232"/>
      <c r="M10" s="231"/>
      <c r="N10" s="231"/>
      <c r="O10" s="232"/>
      <c r="P10" s="232"/>
      <c r="Q10" s="232"/>
      <c r="R10" s="232"/>
      <c r="S10" s="232"/>
      <c r="T10" s="232"/>
      <c r="U10" s="232"/>
      <c r="V10" s="232"/>
      <c r="W10" s="232"/>
      <c r="X10" s="232"/>
      <c r="Y10" s="232"/>
      <c r="Z10" s="232"/>
      <c r="AA10" s="233"/>
    </row>
    <row r="11" spans="1:45" x14ac:dyDescent="0.15">
      <c r="B11" s="234" t="s">
        <v>164</v>
      </c>
      <c r="C11" s="235" t="str">
        <f>IF('Activities total'!$AC$31&gt;20%,"The total costs for 'Projectcoordination &amp; Management' should not be more than 20% of the total costs for all activities. See also tab Activities Total.", "")</f>
        <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7"/>
    </row>
    <row r="12" spans="1:45" x14ac:dyDescent="0.15">
      <c r="B12" s="247"/>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row>
    <row r="13" spans="1:45" x14ac:dyDescent="0.15">
      <c r="B13" s="247"/>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row>
    <row r="14" spans="1:45" x14ac:dyDescent="0.15">
      <c r="B14" s="247"/>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row>
    <row r="15" spans="1:45" x14ac:dyDescent="0.15">
      <c r="B15" s="247"/>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row>
    <row r="16" spans="1:45" x14ac:dyDescent="0.15">
      <c r="B16" s="247"/>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row>
    <row r="17" spans="1:27" s="23" customFormat="1" x14ac:dyDescent="0.15">
      <c r="A17" s="22"/>
      <c r="B17" s="230" t="s">
        <v>86</v>
      </c>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row>
    <row r="18" spans="1:27" x14ac:dyDescent="0.15">
      <c r="B18" s="247"/>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row>
    <row r="19" spans="1:27" x14ac:dyDescent="0.15">
      <c r="B19" s="247"/>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row>
    <row r="20" spans="1:27" x14ac:dyDescent="0.15">
      <c r="B20" s="247"/>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row>
    <row r="21" spans="1:27" x14ac:dyDescent="0.15">
      <c r="B21" s="247"/>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row>
    <row r="22" spans="1:27" x14ac:dyDescent="0.15">
      <c r="B22" s="247"/>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row>
    <row r="23" spans="1:27" s="23" customFormat="1" x14ac:dyDescent="0.15">
      <c r="A23" s="22"/>
      <c r="B23" s="230" t="s">
        <v>87</v>
      </c>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row>
    <row r="24" spans="1:27" x14ac:dyDescent="0.15">
      <c r="B24" s="247"/>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row>
    <row r="25" spans="1:27" x14ac:dyDescent="0.15">
      <c r="B25" s="247"/>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row>
    <row r="26" spans="1:27" x14ac:dyDescent="0.15">
      <c r="B26" s="247"/>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row>
    <row r="27" spans="1:27" x14ac:dyDescent="0.15">
      <c r="B27" s="247"/>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row>
    <row r="28" spans="1:27" x14ac:dyDescent="0.15">
      <c r="B28" s="247"/>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row>
    <row r="29" spans="1:27" s="23" customFormat="1" x14ac:dyDescent="0.15">
      <c r="A29" s="22"/>
      <c r="B29" s="230" t="s">
        <v>88</v>
      </c>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row>
    <row r="30" spans="1:27" x14ac:dyDescent="0.15">
      <c r="B30" s="247"/>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row>
    <row r="31" spans="1:27" x14ac:dyDescent="0.15">
      <c r="B31" s="247"/>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row>
    <row r="32" spans="1:27" x14ac:dyDescent="0.15">
      <c r="B32" s="247"/>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row>
    <row r="33" spans="1:28" x14ac:dyDescent="0.15">
      <c r="B33" s="247"/>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row>
    <row r="34" spans="1:28" x14ac:dyDescent="0.15">
      <c r="B34" s="247"/>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row>
    <row r="35" spans="1:28" s="23" customFormat="1" x14ac:dyDescent="0.15">
      <c r="A35" s="22"/>
      <c r="B35" s="230" t="s">
        <v>89</v>
      </c>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row>
    <row r="36" spans="1:28" x14ac:dyDescent="0.15">
      <c r="B36" s="247"/>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row>
    <row r="37" spans="1:28" x14ac:dyDescent="0.15">
      <c r="B37" s="247"/>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row>
    <row r="38" spans="1:28" x14ac:dyDescent="0.15">
      <c r="B38" s="24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row>
    <row r="39" spans="1:28" x14ac:dyDescent="0.15">
      <c r="B39" s="247"/>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row>
    <row r="40" spans="1:28" x14ac:dyDescent="0.15">
      <c r="B40" s="247"/>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row>
    <row r="41" spans="1:28" x14ac:dyDescent="0.15">
      <c r="A41" s="22" t="s">
        <v>15</v>
      </c>
      <c r="B41" s="2" t="s">
        <v>122</v>
      </c>
      <c r="C41" s="17">
        <f t="shared" ref="C41:P41" si="0">SUM(C12:C40)</f>
        <v>0</v>
      </c>
      <c r="D41" s="17">
        <f t="shared" si="0"/>
        <v>0</v>
      </c>
      <c r="E41" s="17">
        <f t="shared" si="0"/>
        <v>0</v>
      </c>
      <c r="F41" s="17">
        <f t="shared" si="0"/>
        <v>0</v>
      </c>
      <c r="G41" s="17">
        <f t="shared" si="0"/>
        <v>0</v>
      </c>
      <c r="H41" s="17">
        <f t="shared" si="0"/>
        <v>0</v>
      </c>
      <c r="I41" s="17">
        <f t="shared" si="0"/>
        <v>0</v>
      </c>
      <c r="J41" s="17">
        <f t="shared" si="0"/>
        <v>0</v>
      </c>
      <c r="K41" s="17">
        <f t="shared" si="0"/>
        <v>0</v>
      </c>
      <c r="L41" s="17">
        <f t="shared" si="0"/>
        <v>0</v>
      </c>
      <c r="M41" s="17">
        <f t="shared" si="0"/>
        <v>0</v>
      </c>
      <c r="N41" s="17">
        <f t="shared" si="0"/>
        <v>0</v>
      </c>
      <c r="O41" s="17">
        <f t="shared" si="0"/>
        <v>0</v>
      </c>
      <c r="P41" s="17">
        <f t="shared" si="0"/>
        <v>0</v>
      </c>
      <c r="Q41" s="17">
        <f t="shared" ref="Q41:AA41" si="1">SUM(Q12:Q40)</f>
        <v>0</v>
      </c>
      <c r="R41" s="17">
        <f t="shared" si="1"/>
        <v>0</v>
      </c>
      <c r="S41" s="17">
        <f t="shared" si="1"/>
        <v>0</v>
      </c>
      <c r="T41" s="17">
        <f t="shared" si="1"/>
        <v>0</v>
      </c>
      <c r="U41" s="17">
        <f t="shared" si="1"/>
        <v>0</v>
      </c>
      <c r="V41" s="17">
        <f t="shared" si="1"/>
        <v>0</v>
      </c>
      <c r="W41" s="17">
        <f t="shared" si="1"/>
        <v>0</v>
      </c>
      <c r="X41" s="17">
        <f t="shared" si="1"/>
        <v>0</v>
      </c>
      <c r="Y41" s="17">
        <f t="shared" si="1"/>
        <v>0</v>
      </c>
      <c r="Z41" s="17">
        <f t="shared" si="1"/>
        <v>0</v>
      </c>
      <c r="AA41" s="17">
        <f t="shared" si="1"/>
        <v>0</v>
      </c>
      <c r="AB41" s="21"/>
    </row>
    <row r="42" spans="1:28" x14ac:dyDescent="0.15">
      <c r="B42" s="1"/>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8" x14ac:dyDescent="0.15">
      <c r="B43" s="28" t="s">
        <v>85</v>
      </c>
      <c r="C43" s="29" t="s">
        <v>19</v>
      </c>
      <c r="D43" s="29" t="s">
        <v>19</v>
      </c>
      <c r="E43" s="29" t="s">
        <v>19</v>
      </c>
      <c r="F43" s="29" t="s">
        <v>19</v>
      </c>
      <c r="G43" s="29" t="s">
        <v>19</v>
      </c>
      <c r="H43" s="29" t="s">
        <v>19</v>
      </c>
      <c r="I43" s="29" t="s">
        <v>19</v>
      </c>
      <c r="J43" s="29" t="s">
        <v>19</v>
      </c>
      <c r="K43" s="29" t="s">
        <v>19</v>
      </c>
      <c r="L43" s="29" t="s">
        <v>19</v>
      </c>
      <c r="M43" s="29" t="s">
        <v>19</v>
      </c>
      <c r="N43" s="29" t="s">
        <v>19</v>
      </c>
      <c r="O43" s="29" t="s">
        <v>19</v>
      </c>
      <c r="P43" s="29" t="s">
        <v>19</v>
      </c>
      <c r="Q43" s="29" t="s">
        <v>19</v>
      </c>
      <c r="R43" s="29" t="s">
        <v>19</v>
      </c>
      <c r="S43" s="29" t="s">
        <v>19</v>
      </c>
      <c r="T43" s="29" t="s">
        <v>19</v>
      </c>
      <c r="U43" s="29" t="s">
        <v>19</v>
      </c>
      <c r="V43" s="29" t="s">
        <v>19</v>
      </c>
      <c r="W43" s="29" t="s">
        <v>19</v>
      </c>
      <c r="X43" s="29" t="s">
        <v>19</v>
      </c>
      <c r="Y43" s="29" t="s">
        <v>19</v>
      </c>
      <c r="Z43" s="29" t="s">
        <v>19</v>
      </c>
      <c r="AA43" s="29" t="s">
        <v>19</v>
      </c>
    </row>
    <row r="44" spans="1:28" s="23" customFormat="1" x14ac:dyDescent="0.15">
      <c r="A44" s="22"/>
      <c r="B44" s="24"/>
      <c r="C44" s="25"/>
      <c r="D44" s="25"/>
      <c r="E44" s="25"/>
      <c r="F44" s="25"/>
      <c r="G44" s="25"/>
      <c r="H44" s="25"/>
      <c r="I44" s="25"/>
      <c r="J44" s="25"/>
      <c r="K44" s="25"/>
      <c r="L44" s="25"/>
      <c r="M44" s="25"/>
      <c r="N44" s="25"/>
      <c r="O44" s="25"/>
      <c r="P44" s="25"/>
      <c r="Q44" s="25"/>
      <c r="R44" s="25"/>
      <c r="S44" s="25"/>
      <c r="T44" s="25"/>
      <c r="U44" s="25"/>
      <c r="V44" s="25"/>
      <c r="W44" s="25"/>
      <c r="X44" s="25"/>
      <c r="Y44" s="25"/>
      <c r="Z44" s="25"/>
      <c r="AA44" s="27"/>
    </row>
    <row r="45" spans="1:28" x14ac:dyDescent="0.15">
      <c r="B45" s="3" t="s">
        <v>164</v>
      </c>
      <c r="C45" s="33" t="str">
        <f>IF('Activities total'!$AC$31&gt;20%,"The total costs for 'Projectcoordination &amp; Management' should not be more than 20% of the total costs for all activities. See also tab Activities Total.", "")</f>
        <v/>
      </c>
      <c r="D45" s="16"/>
      <c r="E45" s="16"/>
      <c r="F45" s="16"/>
      <c r="G45" s="16"/>
      <c r="H45" s="16"/>
      <c r="I45" s="16"/>
      <c r="J45" s="16"/>
      <c r="K45" s="16"/>
      <c r="L45" s="16"/>
      <c r="M45" s="16"/>
      <c r="N45" s="16"/>
      <c r="O45" s="16"/>
      <c r="P45" s="16"/>
      <c r="Q45" s="16"/>
      <c r="R45" s="16"/>
      <c r="S45" s="16"/>
      <c r="T45" s="16"/>
      <c r="U45" s="16"/>
      <c r="V45" s="16"/>
      <c r="W45" s="16"/>
      <c r="X45" s="16"/>
      <c r="Y45" s="16"/>
      <c r="Z45" s="16"/>
      <c r="AA45" s="1"/>
    </row>
    <row r="46" spans="1:28" x14ac:dyDescent="0.15">
      <c r="B46" s="247"/>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row>
    <row r="47" spans="1:28" x14ac:dyDescent="0.15">
      <c r="B47" s="24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row>
    <row r="48" spans="1:28" x14ac:dyDescent="0.15">
      <c r="B48" s="247"/>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row>
    <row r="49" spans="1:27" x14ac:dyDescent="0.15">
      <c r="B49" s="247"/>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row>
    <row r="50" spans="1:27" x14ac:dyDescent="0.15">
      <c r="B50" s="247"/>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row>
    <row r="51" spans="1:27" s="23" customFormat="1" x14ac:dyDescent="0.15">
      <c r="A51" s="22"/>
      <c r="B51" s="24" t="s">
        <v>86</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x14ac:dyDescent="0.15">
      <c r="B52" s="247"/>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row>
    <row r="53" spans="1:27" x14ac:dyDescent="0.15">
      <c r="B53" s="247"/>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row>
    <row r="54" spans="1:27" x14ac:dyDescent="0.15">
      <c r="B54" s="247"/>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1:27" x14ac:dyDescent="0.15">
      <c r="B55" s="247"/>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row>
    <row r="56" spans="1:27" x14ac:dyDescent="0.15">
      <c r="B56" s="247"/>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row>
    <row r="57" spans="1:27" s="23" customFormat="1" x14ac:dyDescent="0.15">
      <c r="A57" s="22"/>
      <c r="B57" s="24" t="s">
        <v>87</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1:27" x14ac:dyDescent="0.15">
      <c r="B58" s="247"/>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row>
    <row r="59" spans="1:27" x14ac:dyDescent="0.15">
      <c r="B59" s="247"/>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row>
    <row r="60" spans="1:27" x14ac:dyDescent="0.15">
      <c r="B60" s="247"/>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row>
    <row r="61" spans="1:27" x14ac:dyDescent="0.15">
      <c r="B61" s="247"/>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row>
    <row r="62" spans="1:27" x14ac:dyDescent="0.15">
      <c r="B62" s="247"/>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row>
    <row r="63" spans="1:27" s="23" customFormat="1" x14ac:dyDescent="0.15">
      <c r="A63" s="22"/>
      <c r="B63" s="24" t="s">
        <v>88</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x14ac:dyDescent="0.15">
      <c r="B64" s="247"/>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row>
    <row r="65" spans="1:29" x14ac:dyDescent="0.15">
      <c r="B65" s="247"/>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row>
    <row r="66" spans="1:29" x14ac:dyDescent="0.15">
      <c r="B66" s="247"/>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row>
    <row r="67" spans="1:29" x14ac:dyDescent="0.15">
      <c r="B67" s="247"/>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row>
    <row r="68" spans="1:29" x14ac:dyDescent="0.15">
      <c r="B68" s="247"/>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row>
    <row r="69" spans="1:29" s="23" customFormat="1" x14ac:dyDescent="0.15">
      <c r="A69" s="22"/>
      <c r="B69" s="24" t="s">
        <v>89</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9" x14ac:dyDescent="0.15">
      <c r="B70" s="247"/>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row>
    <row r="71" spans="1:29" x14ac:dyDescent="0.15">
      <c r="B71" s="247"/>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row>
    <row r="72" spans="1:29" x14ac:dyDescent="0.15">
      <c r="B72" s="247"/>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row>
    <row r="73" spans="1:29" x14ac:dyDescent="0.15">
      <c r="B73" s="247"/>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row>
    <row r="74" spans="1:29" x14ac:dyDescent="0.15">
      <c r="B74" s="247"/>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row>
    <row r="75" spans="1:29" x14ac:dyDescent="0.15">
      <c r="A75" s="22" t="s">
        <v>15</v>
      </c>
      <c r="B75" s="28" t="s">
        <v>120</v>
      </c>
      <c r="C75" s="29">
        <f>SUM(C46:C74)</f>
        <v>0</v>
      </c>
      <c r="D75" s="29">
        <f t="shared" ref="D75:P75" si="2">SUM(D46:D74)</f>
        <v>0</v>
      </c>
      <c r="E75" s="29">
        <f t="shared" si="2"/>
        <v>0</v>
      </c>
      <c r="F75" s="29">
        <f t="shared" si="2"/>
        <v>0</v>
      </c>
      <c r="G75" s="29">
        <f t="shared" si="2"/>
        <v>0</v>
      </c>
      <c r="H75" s="29">
        <f t="shared" si="2"/>
        <v>0</v>
      </c>
      <c r="I75" s="29">
        <f t="shared" si="2"/>
        <v>0</v>
      </c>
      <c r="J75" s="29">
        <f t="shared" si="2"/>
        <v>0</v>
      </c>
      <c r="K75" s="29">
        <f t="shared" si="2"/>
        <v>0</v>
      </c>
      <c r="L75" s="29">
        <f t="shared" si="2"/>
        <v>0</v>
      </c>
      <c r="M75" s="29">
        <f t="shared" si="2"/>
        <v>0</v>
      </c>
      <c r="N75" s="29">
        <f t="shared" si="2"/>
        <v>0</v>
      </c>
      <c r="O75" s="29">
        <f t="shared" si="2"/>
        <v>0</v>
      </c>
      <c r="P75" s="29">
        <f t="shared" si="2"/>
        <v>0</v>
      </c>
      <c r="Q75" s="29">
        <f t="shared" ref="Q75:AA75" si="3">SUM(Q46:Q74)</f>
        <v>0</v>
      </c>
      <c r="R75" s="29">
        <f t="shared" si="3"/>
        <v>0</v>
      </c>
      <c r="S75" s="29">
        <f t="shared" si="3"/>
        <v>0</v>
      </c>
      <c r="T75" s="29">
        <f t="shared" si="3"/>
        <v>0</v>
      </c>
      <c r="U75" s="29">
        <f t="shared" si="3"/>
        <v>0</v>
      </c>
      <c r="V75" s="29">
        <f t="shared" si="3"/>
        <v>0</v>
      </c>
      <c r="W75" s="29">
        <f t="shared" si="3"/>
        <v>0</v>
      </c>
      <c r="X75" s="29">
        <f t="shared" si="3"/>
        <v>0</v>
      </c>
      <c r="Y75" s="29">
        <f t="shared" si="3"/>
        <v>0</v>
      </c>
      <c r="Z75" s="29">
        <f t="shared" si="3"/>
        <v>0</v>
      </c>
      <c r="AA75" s="29">
        <f t="shared" si="3"/>
        <v>0</v>
      </c>
      <c r="AB75" s="21"/>
    </row>
    <row r="76" spans="1:29" x14ac:dyDescent="0.15">
      <c r="B76" s="1" t="s">
        <v>15</v>
      </c>
      <c r="C76" s="1"/>
      <c r="D76" s="1"/>
      <c r="E76" s="1"/>
      <c r="F76" s="1"/>
      <c r="G76" s="1"/>
      <c r="H76" s="16"/>
      <c r="I76" s="16"/>
      <c r="J76" s="16"/>
      <c r="K76" s="16"/>
      <c r="L76" s="16"/>
      <c r="M76" s="16"/>
      <c r="N76" s="16"/>
      <c r="O76" s="16"/>
      <c r="P76" s="16"/>
      <c r="Q76" s="16"/>
      <c r="R76" s="16"/>
      <c r="S76" s="16"/>
      <c r="T76" s="16"/>
      <c r="U76" s="16"/>
      <c r="V76" s="16"/>
      <c r="W76" s="16"/>
      <c r="X76" s="16"/>
      <c r="Y76" s="16"/>
      <c r="Z76" s="16"/>
      <c r="AA76" s="16"/>
    </row>
    <row r="77" spans="1:29" x14ac:dyDescent="0.15">
      <c r="B77" s="1"/>
      <c r="C77" s="1"/>
      <c r="D77" s="1"/>
      <c r="E77" s="1"/>
      <c r="F77" s="1"/>
      <c r="G77" s="1"/>
      <c r="H77" s="16"/>
      <c r="I77" s="16"/>
      <c r="J77" s="16"/>
      <c r="K77" s="16"/>
      <c r="L77" s="16"/>
      <c r="M77" s="16"/>
      <c r="N77" s="16"/>
      <c r="O77" s="16"/>
      <c r="P77" s="16"/>
      <c r="Q77" s="16"/>
      <c r="R77" s="16"/>
      <c r="S77" s="16"/>
      <c r="T77" s="16"/>
      <c r="U77" s="16"/>
      <c r="V77" s="16"/>
      <c r="W77" s="16"/>
      <c r="X77" s="16"/>
      <c r="Y77" s="16"/>
      <c r="Z77" s="16"/>
      <c r="AA77" s="16"/>
      <c r="AC77" s="21"/>
    </row>
    <row r="78" spans="1:29" s="21" customFormat="1" x14ac:dyDescent="0.15">
      <c r="A78" s="30"/>
      <c r="B78" s="31" t="s">
        <v>36</v>
      </c>
      <c r="C78" s="32">
        <f t="shared" ref="C78:P78" si="4">C75+C41</f>
        <v>0</v>
      </c>
      <c r="D78" s="32">
        <f t="shared" si="4"/>
        <v>0</v>
      </c>
      <c r="E78" s="32">
        <f t="shared" si="4"/>
        <v>0</v>
      </c>
      <c r="F78" s="32">
        <f t="shared" si="4"/>
        <v>0</v>
      </c>
      <c r="G78" s="32">
        <f t="shared" si="4"/>
        <v>0</v>
      </c>
      <c r="H78" s="32">
        <f t="shared" si="4"/>
        <v>0</v>
      </c>
      <c r="I78" s="32">
        <f t="shared" si="4"/>
        <v>0</v>
      </c>
      <c r="J78" s="32">
        <f t="shared" si="4"/>
        <v>0</v>
      </c>
      <c r="K78" s="32">
        <f t="shared" si="4"/>
        <v>0</v>
      </c>
      <c r="L78" s="32">
        <f t="shared" si="4"/>
        <v>0</v>
      </c>
      <c r="M78" s="32">
        <f t="shared" si="4"/>
        <v>0</v>
      </c>
      <c r="N78" s="32">
        <f t="shared" si="4"/>
        <v>0</v>
      </c>
      <c r="O78" s="32">
        <f t="shared" si="4"/>
        <v>0</v>
      </c>
      <c r="P78" s="32">
        <f t="shared" si="4"/>
        <v>0</v>
      </c>
      <c r="Q78" s="32">
        <f t="shared" ref="Q78:AA78" si="5">Q75+Q41</f>
        <v>0</v>
      </c>
      <c r="R78" s="32">
        <f t="shared" si="5"/>
        <v>0</v>
      </c>
      <c r="S78" s="32">
        <f t="shared" si="5"/>
        <v>0</v>
      </c>
      <c r="T78" s="32">
        <f t="shared" si="5"/>
        <v>0</v>
      </c>
      <c r="U78" s="32">
        <f t="shared" si="5"/>
        <v>0</v>
      </c>
      <c r="V78" s="32">
        <f t="shared" si="5"/>
        <v>0</v>
      </c>
      <c r="W78" s="32">
        <f t="shared" si="5"/>
        <v>0</v>
      </c>
      <c r="X78" s="32">
        <f t="shared" si="5"/>
        <v>0</v>
      </c>
      <c r="Y78" s="32">
        <f t="shared" si="5"/>
        <v>0</v>
      </c>
      <c r="Z78" s="32">
        <f t="shared" si="5"/>
        <v>0</v>
      </c>
      <c r="AA78" s="32">
        <f t="shared" si="5"/>
        <v>0</v>
      </c>
    </row>
  </sheetData>
  <sheetProtection algorithmName="SHA-512" hashValue="egHl4qj41vSvnDKGaH5VzcsuX3VR3jvs6bTxO9+hYya+lIwsjmXnIxw9kubfv8hPkNrmrmz7CBm+rco+XGqkeg==" saltValue="Ae2+449K5HImLFzz2O8mEg=="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8:AA8" xr:uid="{37E2D6CF-D88F-4D15-9848-AC393E6CAC69}">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2" max="9" man="1"/>
  </rowBreaks>
  <ignoredErrors>
    <ignoredError sqref="C3:G4 C8:M8 U8:AA8 N8:P8 Q8:T8" unlockedFormula="1"/>
    <ignoredError sqref="C11:C24 C26:C45" evalError="1"/>
  </ignoredErrors>
  <extLst>
    <ext xmlns:x14="http://schemas.microsoft.com/office/spreadsheetml/2009/9/main" uri="{78C0D931-6437-407d-A8EE-F0AAD7539E65}">
      <x14:conditionalFormattings>
        <x14:conditionalFormatting xmlns:xm="http://schemas.microsoft.com/office/excel/2006/main">
          <x14:cfRule type="expression" priority="5" id="{00000000-000E-0000-0400-000002000000}">
            <xm:f>'Activities total'!$AC$31&gt;20%</xm:f>
            <x14:dxf>
              <fill>
                <patternFill>
                  <bgColor rgb="FFFF0000"/>
                </patternFill>
              </fill>
            </x14:dxf>
          </x14:cfRule>
          <xm:sqref>C12:AA16 C46:AA50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43EB4-FAB5-45EB-818D-0D71D37A78DD}">
  <sheetPr>
    <pageSetUpPr fitToPage="1"/>
  </sheetPr>
  <dimension ref="A1:AS78"/>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5.5703125" style="18" customWidth="1"/>
    <col min="2" max="2" width="50.7109375" style="19" customWidth="1"/>
    <col min="3" max="7" width="20.7109375" style="19" customWidth="1"/>
    <col min="8" max="26" width="20.7109375" style="20" customWidth="1"/>
    <col min="27" max="27" width="20.7109375" style="19" customWidth="1"/>
    <col min="28" max="28" width="2.7109375" style="19" customWidth="1"/>
    <col min="29" max="16384" width="9.140625" style="19"/>
  </cols>
  <sheetData>
    <row r="1" spans="1:45" s="7" customFormat="1" ht="27.75" customHeight="1" x14ac:dyDescent="0.15">
      <c r="B1" s="13" t="s">
        <v>118</v>
      </c>
      <c r="E1" s="8"/>
      <c r="F1" s="8"/>
      <c r="H1" s="9"/>
      <c r="J1" s="9"/>
      <c r="M1" s="9"/>
      <c r="N1" s="9"/>
      <c r="AL1" s="10"/>
      <c r="AM1" s="10"/>
      <c r="AN1" s="10"/>
      <c r="AO1" s="11"/>
      <c r="AP1" s="12"/>
      <c r="AQ1" s="12"/>
      <c r="AR1" s="12"/>
      <c r="AS1" s="12"/>
    </row>
    <row r="2" spans="1:45" s="7" customFormat="1" x14ac:dyDescent="0.15">
      <c r="B2" s="13"/>
      <c r="E2" s="8"/>
      <c r="F2" s="8"/>
      <c r="H2" s="9"/>
      <c r="J2" s="9"/>
      <c r="M2" s="9"/>
      <c r="N2" s="9"/>
      <c r="AL2" s="10"/>
      <c r="AM2" s="10"/>
      <c r="AN2" s="10"/>
      <c r="AO2" s="11"/>
      <c r="AP2" s="12"/>
      <c r="AQ2" s="12"/>
      <c r="AR2" s="12"/>
      <c r="AS2" s="12"/>
    </row>
    <row r="3" spans="1:45" s="7" customFormat="1" ht="12" customHeight="1" x14ac:dyDescent="0.2">
      <c r="B3" s="59" t="s">
        <v>54</v>
      </c>
      <c r="C3" s="58">
        <f>PROJTITEL</f>
        <v>0</v>
      </c>
      <c r="D3" s="60"/>
      <c r="E3" s="60"/>
      <c r="F3" s="60"/>
      <c r="G3" s="61"/>
      <c r="H3" s="9"/>
      <c r="J3" s="9"/>
      <c r="M3" s="9"/>
      <c r="N3" s="9"/>
      <c r="AL3" s="10"/>
      <c r="AM3" s="10"/>
      <c r="AN3" s="10"/>
      <c r="AO3" s="11"/>
      <c r="AP3" s="12"/>
      <c r="AQ3" s="12"/>
      <c r="AR3" s="12"/>
      <c r="AS3" s="12"/>
    </row>
    <row r="4" spans="1:45" s="7" customFormat="1" ht="12.75" x14ac:dyDescent="0.2">
      <c r="B4" s="59" t="s">
        <v>16</v>
      </c>
      <c r="C4" s="58">
        <f>Budget!$C$5</f>
        <v>0</v>
      </c>
      <c r="D4" s="60"/>
      <c r="E4" s="60"/>
      <c r="F4" s="60"/>
      <c r="G4" s="61"/>
      <c r="H4" s="9"/>
      <c r="J4" s="9"/>
      <c r="M4" s="9"/>
      <c r="N4" s="9"/>
      <c r="AL4" s="10"/>
      <c r="AM4" s="10"/>
      <c r="AN4" s="10"/>
      <c r="AO4" s="11"/>
      <c r="AP4" s="12"/>
      <c r="AQ4" s="12"/>
      <c r="AR4" s="12"/>
      <c r="AS4" s="12"/>
    </row>
    <row r="5" spans="1:45" ht="24" customHeight="1" x14ac:dyDescent="0.15"/>
    <row r="6" spans="1:45" x14ac:dyDescent="0.15">
      <c r="B6" s="225" t="s">
        <v>34</v>
      </c>
      <c r="C6" s="231" t="str">
        <f>'Activities inception (main)'!C6</f>
        <v>NAME 1</v>
      </c>
      <c r="D6" s="231" t="str">
        <f>'Activities inception (main)'!D6</f>
        <v>NAME 2</v>
      </c>
      <c r="E6" s="231" t="str">
        <f>'Activities inception (main)'!E6</f>
        <v>NAME 3</v>
      </c>
      <c r="F6" s="231" t="str">
        <f>'Activities inception (main)'!F6</f>
        <v>NAME 4</v>
      </c>
      <c r="G6" s="231" t="str">
        <f>'Activities inception (main)'!G6</f>
        <v>NAME 5</v>
      </c>
      <c r="H6" s="231" t="str">
        <f>'Activities inception (main)'!H6</f>
        <v>NAME 6</v>
      </c>
      <c r="I6" s="231" t="str">
        <f>'Activities inception (main)'!I6</f>
        <v>NAME 7</v>
      </c>
      <c r="J6" s="231" t="str">
        <f>'Activities inception (main)'!J6</f>
        <v>NAME 8</v>
      </c>
      <c r="K6" s="231" t="str">
        <f>'Activities inception (main)'!K6</f>
        <v>NAME 9</v>
      </c>
      <c r="L6" s="231" t="str">
        <f>'Activities inception (main)'!L6</f>
        <v>NAME 10</v>
      </c>
      <c r="M6" s="231" t="str">
        <f>'Activities inception (main)'!M6</f>
        <v>NAME 11</v>
      </c>
      <c r="N6" s="231" t="str">
        <f>'Activities inception (main)'!N6</f>
        <v>NAME 12</v>
      </c>
      <c r="O6" s="231" t="str">
        <f>'Activities inception (main)'!O6</f>
        <v>NAME 13</v>
      </c>
      <c r="P6" s="231" t="str">
        <f>'Activities inception (main)'!P6</f>
        <v>NAME 14</v>
      </c>
      <c r="Q6" s="231" t="str">
        <f>'Activities inception (main)'!Q6</f>
        <v>NAME 15</v>
      </c>
      <c r="R6" s="231" t="str">
        <f>'Activities inception (main)'!R6</f>
        <v>NAME 16</v>
      </c>
      <c r="S6" s="231" t="str">
        <f>'Activities inception (main)'!S6</f>
        <v>NAME 17</v>
      </c>
      <c r="T6" s="231" t="str">
        <f>'Activities inception (main)'!T6</f>
        <v>NAME 18</v>
      </c>
      <c r="U6" s="231" t="str">
        <f>'Activities inception (main)'!U6</f>
        <v>NAME 19</v>
      </c>
      <c r="V6" s="231" t="str">
        <f>'Activities inception (main)'!V6</f>
        <v>NAME 20</v>
      </c>
      <c r="W6" s="231" t="str">
        <f>'Activities inception (main)'!W6</f>
        <v>NAME 21</v>
      </c>
      <c r="X6" s="231" t="str">
        <f>'Activities inception (main)'!X6</f>
        <v>NAME 22</v>
      </c>
      <c r="Y6" s="231" t="str">
        <f>'Activities inception (main)'!Y6</f>
        <v>NAME 23</v>
      </c>
      <c r="Z6" s="231" t="str">
        <f>'Activities inception (main)'!Z6</f>
        <v>NAME 24</v>
      </c>
      <c r="AA6" s="231" t="str">
        <f>'Activities inception (main)'!AA6</f>
        <v>NAME 25</v>
      </c>
    </row>
    <row r="7" spans="1:45" x14ac:dyDescent="0.15">
      <c r="B7" s="225" t="s">
        <v>35</v>
      </c>
      <c r="C7" s="232" t="str">
        <f>'Activities inception (main)'!C7</f>
        <v>NAME 1</v>
      </c>
      <c r="D7" s="232" t="str">
        <f>'Activities inception (main)'!D7</f>
        <v>NAME 2</v>
      </c>
      <c r="E7" s="232" t="str">
        <f>'Activities inception (main)'!E7</f>
        <v>NAME 3</v>
      </c>
      <c r="F7" s="232" t="str">
        <f>'Activities inception (main)'!F7</f>
        <v>NAME 4</v>
      </c>
      <c r="G7" s="232" t="str">
        <f>'Activities inception (main)'!G7</f>
        <v>NAME 5</v>
      </c>
      <c r="H7" s="232" t="str">
        <f>'Activities inception (main)'!H7</f>
        <v>NAME 6</v>
      </c>
      <c r="I7" s="232" t="str">
        <f>'Activities inception (main)'!I7</f>
        <v>NAME 7</v>
      </c>
      <c r="J7" s="232" t="str">
        <f>'Activities inception (main)'!J7</f>
        <v>NAME 8</v>
      </c>
      <c r="K7" s="232" t="str">
        <f>'Activities inception (main)'!K7</f>
        <v>NAME 9</v>
      </c>
      <c r="L7" s="232" t="str">
        <f>'Activities inception (main)'!L7</f>
        <v>NAME 10</v>
      </c>
      <c r="M7" s="232" t="str">
        <f>'Activities inception (main)'!M7</f>
        <v>NAME 11</v>
      </c>
      <c r="N7" s="232" t="str">
        <f>'Activities inception (main)'!N7</f>
        <v>NAME 12</v>
      </c>
      <c r="O7" s="232" t="str">
        <f>'Activities inception (main)'!O7</f>
        <v>NAME 13</v>
      </c>
      <c r="P7" s="232" t="str">
        <f>'Activities inception (main)'!P7</f>
        <v>NAME 14</v>
      </c>
      <c r="Q7" s="232" t="str">
        <f>'Activities inception (main)'!Q7</f>
        <v>NAME 15</v>
      </c>
      <c r="R7" s="232" t="str">
        <f>'Activities inception (main)'!R7</f>
        <v>NAME 16</v>
      </c>
      <c r="S7" s="232" t="str">
        <f>'Activities inception (main)'!S7</f>
        <v>NAME 17</v>
      </c>
      <c r="T7" s="232" t="str">
        <f>'Activities inception (main)'!T7</f>
        <v>NAME 18</v>
      </c>
      <c r="U7" s="232" t="str">
        <f>'Activities inception (main)'!U7</f>
        <v>NAME 19</v>
      </c>
      <c r="V7" s="232" t="str">
        <f>'Activities inception (main)'!V7</f>
        <v>NAME 20</v>
      </c>
      <c r="W7" s="232" t="str">
        <f>'Activities inception (main)'!W7</f>
        <v>NAME 21</v>
      </c>
      <c r="X7" s="232" t="str">
        <f>'Activities inception (main)'!X7</f>
        <v>NAME 22</v>
      </c>
      <c r="Y7" s="232" t="str">
        <f>'Activities inception (main)'!Y7</f>
        <v>NAME 23</v>
      </c>
      <c r="Z7" s="232" t="str">
        <f>'Activities inception (main)'!Z7</f>
        <v>NAME 24</v>
      </c>
      <c r="AA7" s="232" t="str">
        <f>'Activities inception (main)'!AA7</f>
        <v>NAME 25</v>
      </c>
    </row>
    <row r="8" spans="1:45" ht="12" thickBot="1" x14ac:dyDescent="0.2">
      <c r="B8" s="226" t="s">
        <v>90</v>
      </c>
      <c r="C8" s="248">
        <f>'Activities inception (main)'!C8</f>
        <v>0</v>
      </c>
      <c r="D8" s="248">
        <f>'Activities inception (main)'!D8</f>
        <v>0</v>
      </c>
      <c r="E8" s="248">
        <f>'Activities inception (main)'!E8</f>
        <v>0</v>
      </c>
      <c r="F8" s="248">
        <f>'Activities inception (main)'!F8</f>
        <v>0</v>
      </c>
      <c r="G8" s="248">
        <f>'Activities inception (main)'!G8</f>
        <v>0</v>
      </c>
      <c r="H8" s="248">
        <f>'Activities inception (main)'!H8</f>
        <v>0</v>
      </c>
      <c r="I8" s="248">
        <f>'Activities inception (main)'!I8</f>
        <v>0</v>
      </c>
      <c r="J8" s="248">
        <f>'Activities inception (main)'!J8</f>
        <v>0</v>
      </c>
      <c r="K8" s="248">
        <f>'Activities inception (main)'!K8</f>
        <v>0</v>
      </c>
      <c r="L8" s="248">
        <f>'Activities inception (main)'!L8</f>
        <v>0</v>
      </c>
      <c r="M8" s="248">
        <f>'Activities inception (main)'!M8</f>
        <v>0</v>
      </c>
      <c r="N8" s="248">
        <f>'Activities inception (main)'!N8</f>
        <v>0</v>
      </c>
      <c r="O8" s="248">
        <f>'Activities inception (main)'!O8</f>
        <v>0</v>
      </c>
      <c r="P8" s="248">
        <f>'Activities inception (main)'!P8</f>
        <v>0</v>
      </c>
      <c r="Q8" s="248">
        <f>'Activities inception (main)'!Q8</f>
        <v>0</v>
      </c>
      <c r="R8" s="248">
        <f>'Activities inception (main)'!R8</f>
        <v>0</v>
      </c>
      <c r="S8" s="248">
        <f>'Activities inception (main)'!S8</f>
        <v>0</v>
      </c>
      <c r="T8" s="248">
        <f>'Activities inception (main)'!T8</f>
        <v>0</v>
      </c>
      <c r="U8" s="248">
        <f>'Activities inception (main)'!U8</f>
        <v>0</v>
      </c>
      <c r="V8" s="248">
        <f>'Activities inception (main)'!V8</f>
        <v>0</v>
      </c>
      <c r="W8" s="248">
        <f>'Activities inception (main)'!W8</f>
        <v>0</v>
      </c>
      <c r="X8" s="248">
        <f>'Activities inception (main)'!X8</f>
        <v>0</v>
      </c>
      <c r="Y8" s="248">
        <f>'Activities inception (main)'!Y8</f>
        <v>0</v>
      </c>
      <c r="Z8" s="248">
        <f>'Activities inception (main)'!Z8</f>
        <v>0</v>
      </c>
      <c r="AA8" s="248">
        <f>'Activities inception (main)'!AA8</f>
        <v>0</v>
      </c>
    </row>
    <row r="9" spans="1:45" x14ac:dyDescent="0.15">
      <c r="A9" s="22"/>
      <c r="B9" s="228" t="s">
        <v>84</v>
      </c>
      <c r="C9" s="229" t="s">
        <v>19</v>
      </c>
      <c r="D9" s="229" t="s">
        <v>19</v>
      </c>
      <c r="E9" s="229" t="s">
        <v>19</v>
      </c>
      <c r="F9" s="229" t="s">
        <v>19</v>
      </c>
      <c r="G9" s="229" t="s">
        <v>19</v>
      </c>
      <c r="H9" s="229" t="s">
        <v>19</v>
      </c>
      <c r="I9" s="229" t="s">
        <v>19</v>
      </c>
      <c r="J9" s="229" t="s">
        <v>19</v>
      </c>
      <c r="K9" s="229" t="s">
        <v>19</v>
      </c>
      <c r="L9" s="229" t="s">
        <v>19</v>
      </c>
      <c r="M9" s="229" t="s">
        <v>19</v>
      </c>
      <c r="N9" s="229" t="s">
        <v>19</v>
      </c>
      <c r="O9" s="229" t="s">
        <v>19</v>
      </c>
      <c r="P9" s="229" t="s">
        <v>19</v>
      </c>
      <c r="Q9" s="229" t="s">
        <v>19</v>
      </c>
      <c r="R9" s="229" t="s">
        <v>19</v>
      </c>
      <c r="S9" s="229" t="s">
        <v>19</v>
      </c>
      <c r="T9" s="229" t="s">
        <v>19</v>
      </c>
      <c r="U9" s="229" t="s">
        <v>19</v>
      </c>
      <c r="V9" s="229" t="s">
        <v>19</v>
      </c>
      <c r="W9" s="229" t="s">
        <v>19</v>
      </c>
      <c r="X9" s="229" t="s">
        <v>19</v>
      </c>
      <c r="Y9" s="229" t="s">
        <v>19</v>
      </c>
      <c r="Z9" s="229" t="s">
        <v>19</v>
      </c>
      <c r="AA9" s="229" t="s">
        <v>19</v>
      </c>
    </row>
    <row r="10" spans="1:45" s="23" customFormat="1" x14ac:dyDescent="0.15">
      <c r="A10" s="22"/>
      <c r="B10" s="230"/>
      <c r="C10" s="231"/>
      <c r="D10" s="231"/>
      <c r="E10" s="231"/>
      <c r="F10" s="231"/>
      <c r="G10" s="231"/>
      <c r="H10" s="231"/>
      <c r="I10" s="232"/>
      <c r="J10" s="231"/>
      <c r="K10" s="232"/>
      <c r="L10" s="232"/>
      <c r="M10" s="231"/>
      <c r="N10" s="231"/>
      <c r="O10" s="232"/>
      <c r="P10" s="232"/>
      <c r="Q10" s="232"/>
      <c r="R10" s="232"/>
      <c r="S10" s="232"/>
      <c r="T10" s="232"/>
      <c r="U10" s="232"/>
      <c r="V10" s="232"/>
      <c r="W10" s="232"/>
      <c r="X10" s="232"/>
      <c r="Y10" s="232"/>
      <c r="Z10" s="232"/>
      <c r="AA10" s="233"/>
    </row>
    <row r="11" spans="1:45" x14ac:dyDescent="0.15">
      <c r="B11" s="234" t="s">
        <v>164</v>
      </c>
      <c r="C11" s="235" t="str">
        <f>IF('Activities total'!$AC$31&gt;20%,"The total costs for 'Projectcoordination &amp; Management' should not be more than 20% of the total costs for all activities. See also tab Activities Total.", "")</f>
        <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7"/>
    </row>
    <row r="12" spans="1:45" x14ac:dyDescent="0.15">
      <c r="B12" s="247"/>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row>
    <row r="13" spans="1:45" x14ac:dyDescent="0.15">
      <c r="B13" s="247"/>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row>
    <row r="14" spans="1:45" x14ac:dyDescent="0.15">
      <c r="B14" s="247"/>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row>
    <row r="15" spans="1:45" x14ac:dyDescent="0.15">
      <c r="B15" s="247"/>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row>
    <row r="16" spans="1:45" x14ac:dyDescent="0.15">
      <c r="B16" s="247"/>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row>
    <row r="17" spans="1:27" s="23" customFormat="1" x14ac:dyDescent="0.15">
      <c r="A17" s="22"/>
      <c r="B17" s="24" t="s">
        <v>86</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x14ac:dyDescent="0.15">
      <c r="B18" s="247"/>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row>
    <row r="19" spans="1:27" x14ac:dyDescent="0.15">
      <c r="B19" s="247"/>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row>
    <row r="20" spans="1:27" x14ac:dyDescent="0.15">
      <c r="B20" s="247"/>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row>
    <row r="21" spans="1:27" x14ac:dyDescent="0.15">
      <c r="B21" s="247"/>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row>
    <row r="22" spans="1:27" x14ac:dyDescent="0.15">
      <c r="B22" s="247"/>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row>
    <row r="23" spans="1:27" s="23" customFormat="1" x14ac:dyDescent="0.15">
      <c r="A23" s="22"/>
      <c r="B23" s="24" t="s">
        <v>87</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x14ac:dyDescent="0.15">
      <c r="B24" s="247"/>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row>
    <row r="25" spans="1:27" x14ac:dyDescent="0.15">
      <c r="B25" s="247"/>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row>
    <row r="26" spans="1:27" x14ac:dyDescent="0.15">
      <c r="B26" s="247"/>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row>
    <row r="27" spans="1:27" x14ac:dyDescent="0.15">
      <c r="B27" s="247"/>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row>
    <row r="28" spans="1:27" x14ac:dyDescent="0.15">
      <c r="B28" s="247"/>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row>
    <row r="29" spans="1:27" s="23" customFormat="1" x14ac:dyDescent="0.15">
      <c r="A29" s="22"/>
      <c r="B29" s="24" t="s">
        <v>88</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x14ac:dyDescent="0.15">
      <c r="B30" s="247"/>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row>
    <row r="31" spans="1:27" x14ac:dyDescent="0.15">
      <c r="B31" s="247"/>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row>
    <row r="32" spans="1:27" x14ac:dyDescent="0.15">
      <c r="B32" s="247"/>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row>
    <row r="33" spans="1:28" x14ac:dyDescent="0.15">
      <c r="B33" s="247"/>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row>
    <row r="34" spans="1:28" x14ac:dyDescent="0.15">
      <c r="B34" s="247"/>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row>
    <row r="35" spans="1:28" s="23" customFormat="1" x14ac:dyDescent="0.15">
      <c r="A35" s="22"/>
      <c r="B35" s="24" t="s">
        <v>89</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8" x14ac:dyDescent="0.15">
      <c r="B36" s="247"/>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row>
    <row r="37" spans="1:28" x14ac:dyDescent="0.15">
      <c r="B37" s="247"/>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row>
    <row r="38" spans="1:28" x14ac:dyDescent="0.15">
      <c r="B38" s="24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row>
    <row r="39" spans="1:28" x14ac:dyDescent="0.15">
      <c r="B39" s="247"/>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row>
    <row r="40" spans="1:28" x14ac:dyDescent="0.15">
      <c r="B40" s="247"/>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row>
    <row r="41" spans="1:28" x14ac:dyDescent="0.15">
      <c r="A41" s="22" t="s">
        <v>15</v>
      </c>
      <c r="B41" s="2" t="s">
        <v>122</v>
      </c>
      <c r="C41" s="17">
        <f>SUM(C12:C40)</f>
        <v>0</v>
      </c>
      <c r="D41" s="17">
        <f t="shared" ref="D41:P41" si="0">SUM(D12:D40)</f>
        <v>0</v>
      </c>
      <c r="E41" s="17">
        <f t="shared" si="0"/>
        <v>0</v>
      </c>
      <c r="F41" s="17">
        <f t="shared" si="0"/>
        <v>0</v>
      </c>
      <c r="G41" s="17">
        <f t="shared" si="0"/>
        <v>0</v>
      </c>
      <c r="H41" s="17">
        <f t="shared" si="0"/>
        <v>0</v>
      </c>
      <c r="I41" s="17">
        <f t="shared" si="0"/>
        <v>0</v>
      </c>
      <c r="J41" s="17">
        <f t="shared" si="0"/>
        <v>0</v>
      </c>
      <c r="K41" s="17">
        <f t="shared" si="0"/>
        <v>0</v>
      </c>
      <c r="L41" s="17">
        <f t="shared" si="0"/>
        <v>0</v>
      </c>
      <c r="M41" s="17">
        <f t="shared" si="0"/>
        <v>0</v>
      </c>
      <c r="N41" s="17">
        <f t="shared" si="0"/>
        <v>0</v>
      </c>
      <c r="O41" s="17">
        <f t="shared" si="0"/>
        <v>0</v>
      </c>
      <c r="P41" s="17">
        <f t="shared" si="0"/>
        <v>0</v>
      </c>
      <c r="Q41" s="17">
        <f t="shared" ref="Q41:AA41" si="1">SUM(Q12:Q40)</f>
        <v>0</v>
      </c>
      <c r="R41" s="17">
        <f t="shared" si="1"/>
        <v>0</v>
      </c>
      <c r="S41" s="17">
        <f t="shared" si="1"/>
        <v>0</v>
      </c>
      <c r="T41" s="17">
        <f t="shared" si="1"/>
        <v>0</v>
      </c>
      <c r="U41" s="17">
        <f t="shared" si="1"/>
        <v>0</v>
      </c>
      <c r="V41" s="17">
        <f t="shared" si="1"/>
        <v>0</v>
      </c>
      <c r="W41" s="17">
        <f t="shared" si="1"/>
        <v>0</v>
      </c>
      <c r="X41" s="17">
        <f t="shared" si="1"/>
        <v>0</v>
      </c>
      <c r="Y41" s="17">
        <f t="shared" si="1"/>
        <v>0</v>
      </c>
      <c r="Z41" s="17">
        <f>SUM(Z12:Z40)</f>
        <v>0</v>
      </c>
      <c r="AA41" s="17">
        <f t="shared" si="1"/>
        <v>0</v>
      </c>
      <c r="AB41" s="21"/>
    </row>
    <row r="42" spans="1:28" x14ac:dyDescent="0.15">
      <c r="B42" s="1"/>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8" x14ac:dyDescent="0.15">
      <c r="B43" s="28" t="s">
        <v>85</v>
      </c>
      <c r="C43" s="29" t="s">
        <v>19</v>
      </c>
      <c r="D43" s="29" t="s">
        <v>19</v>
      </c>
      <c r="E43" s="29" t="s">
        <v>19</v>
      </c>
      <c r="F43" s="29" t="s">
        <v>19</v>
      </c>
      <c r="G43" s="29" t="s">
        <v>19</v>
      </c>
      <c r="H43" s="29" t="s">
        <v>19</v>
      </c>
      <c r="I43" s="29" t="s">
        <v>19</v>
      </c>
      <c r="J43" s="29" t="s">
        <v>19</v>
      </c>
      <c r="K43" s="29" t="s">
        <v>19</v>
      </c>
      <c r="L43" s="29" t="s">
        <v>19</v>
      </c>
      <c r="M43" s="29" t="s">
        <v>19</v>
      </c>
      <c r="N43" s="29" t="s">
        <v>19</v>
      </c>
      <c r="O43" s="29" t="s">
        <v>19</v>
      </c>
      <c r="P43" s="29" t="s">
        <v>19</v>
      </c>
      <c r="Q43" s="29" t="s">
        <v>19</v>
      </c>
      <c r="R43" s="29" t="s">
        <v>19</v>
      </c>
      <c r="S43" s="29" t="s">
        <v>19</v>
      </c>
      <c r="T43" s="29" t="s">
        <v>19</v>
      </c>
      <c r="U43" s="29" t="s">
        <v>19</v>
      </c>
      <c r="V43" s="29" t="s">
        <v>19</v>
      </c>
      <c r="W43" s="29" t="s">
        <v>19</v>
      </c>
      <c r="X43" s="29" t="s">
        <v>19</v>
      </c>
      <c r="Y43" s="29" t="s">
        <v>19</v>
      </c>
      <c r="Z43" s="29" t="s">
        <v>19</v>
      </c>
      <c r="AA43" s="29" t="s">
        <v>19</v>
      </c>
    </row>
    <row r="44" spans="1:28" s="23" customFormat="1" x14ac:dyDescent="0.15">
      <c r="A44" s="22"/>
      <c r="B44" s="24"/>
      <c r="C44" s="25"/>
      <c r="D44" s="25"/>
      <c r="E44" s="25"/>
      <c r="F44" s="25"/>
      <c r="G44" s="25"/>
      <c r="H44" s="25"/>
      <c r="I44" s="25"/>
      <c r="J44" s="25"/>
      <c r="K44" s="25"/>
      <c r="L44" s="25"/>
      <c r="M44" s="25"/>
      <c r="N44" s="25"/>
      <c r="O44" s="25"/>
      <c r="P44" s="25"/>
      <c r="Q44" s="25"/>
      <c r="R44" s="25"/>
      <c r="S44" s="25"/>
      <c r="T44" s="25"/>
      <c r="U44" s="25"/>
      <c r="V44" s="25"/>
      <c r="W44" s="25"/>
      <c r="X44" s="25"/>
      <c r="Y44" s="25"/>
      <c r="Z44" s="25"/>
      <c r="AA44" s="27"/>
    </row>
    <row r="45" spans="1:28" x14ac:dyDescent="0.15">
      <c r="B45" s="3" t="s">
        <v>164</v>
      </c>
      <c r="C45" s="33" t="str">
        <f>IF('Activities total'!$AC$31&gt;20%,"The total costs for 'Projectcoordination &amp; Management' should not be more than 20% of the total costs for all activities. See also tab Activities Total.", "")</f>
        <v/>
      </c>
      <c r="D45" s="16"/>
      <c r="E45" s="16"/>
      <c r="F45" s="16"/>
      <c r="G45" s="16"/>
      <c r="H45" s="16"/>
      <c r="I45" s="16"/>
      <c r="J45" s="16"/>
      <c r="K45" s="16"/>
      <c r="L45" s="16"/>
      <c r="M45" s="16"/>
      <c r="N45" s="16"/>
      <c r="O45" s="16"/>
      <c r="P45" s="16"/>
      <c r="Q45" s="16"/>
      <c r="R45" s="16"/>
      <c r="S45" s="16"/>
      <c r="T45" s="16"/>
      <c r="U45" s="16"/>
      <c r="V45" s="16"/>
      <c r="W45" s="16"/>
      <c r="X45" s="16"/>
      <c r="Y45" s="16"/>
      <c r="Z45" s="16"/>
      <c r="AA45" s="1"/>
    </row>
    <row r="46" spans="1:28" x14ac:dyDescent="0.15">
      <c r="B46" s="247"/>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row>
    <row r="47" spans="1:28" x14ac:dyDescent="0.15">
      <c r="B47" s="24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row>
    <row r="48" spans="1:28" x14ac:dyDescent="0.15">
      <c r="B48" s="247"/>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row>
    <row r="49" spans="1:27" x14ac:dyDescent="0.15">
      <c r="B49" s="247"/>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row>
    <row r="50" spans="1:27" x14ac:dyDescent="0.15">
      <c r="B50" s="247"/>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row>
    <row r="51" spans="1:27" s="23" customFormat="1" x14ac:dyDescent="0.15">
      <c r="A51" s="22"/>
      <c r="B51" s="24" t="s">
        <v>86</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x14ac:dyDescent="0.15">
      <c r="B52" s="247"/>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row>
    <row r="53" spans="1:27" x14ac:dyDescent="0.15">
      <c r="B53" s="247"/>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row>
    <row r="54" spans="1:27" x14ac:dyDescent="0.15">
      <c r="B54" s="247"/>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1:27" x14ac:dyDescent="0.15">
      <c r="B55" s="247"/>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row>
    <row r="56" spans="1:27" x14ac:dyDescent="0.15">
      <c r="B56" s="247"/>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row>
    <row r="57" spans="1:27" s="23" customFormat="1" x14ac:dyDescent="0.15">
      <c r="A57" s="22"/>
      <c r="B57" s="24" t="s">
        <v>87</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1:27" x14ac:dyDescent="0.15">
      <c r="B58" s="247"/>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row>
    <row r="59" spans="1:27" x14ac:dyDescent="0.15">
      <c r="B59" s="247"/>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row>
    <row r="60" spans="1:27" x14ac:dyDescent="0.15">
      <c r="B60" s="247"/>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row>
    <row r="61" spans="1:27" x14ac:dyDescent="0.15">
      <c r="B61" s="247"/>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row>
    <row r="62" spans="1:27" x14ac:dyDescent="0.15">
      <c r="B62" s="247"/>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row>
    <row r="63" spans="1:27" s="23" customFormat="1" x14ac:dyDescent="0.15">
      <c r="A63" s="22"/>
      <c r="B63" s="24" t="s">
        <v>88</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x14ac:dyDescent="0.15">
      <c r="B64" s="247"/>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row>
    <row r="65" spans="1:29" x14ac:dyDescent="0.15">
      <c r="B65" s="247"/>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row>
    <row r="66" spans="1:29" x14ac:dyDescent="0.15">
      <c r="B66" s="247"/>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row>
    <row r="67" spans="1:29" x14ac:dyDescent="0.15">
      <c r="B67" s="247"/>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row>
    <row r="68" spans="1:29" x14ac:dyDescent="0.15">
      <c r="B68" s="247"/>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row>
    <row r="69" spans="1:29" s="23" customFormat="1" x14ac:dyDescent="0.15">
      <c r="A69" s="22"/>
      <c r="B69" s="24" t="s">
        <v>89</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9" x14ac:dyDescent="0.15">
      <c r="B70" s="247"/>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row>
    <row r="71" spans="1:29" x14ac:dyDescent="0.15">
      <c r="B71" s="247"/>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row>
    <row r="72" spans="1:29" x14ac:dyDescent="0.15">
      <c r="B72" s="247"/>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row>
    <row r="73" spans="1:29" x14ac:dyDescent="0.15">
      <c r="B73" s="247"/>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row>
    <row r="74" spans="1:29" x14ac:dyDescent="0.15">
      <c r="B74" s="247"/>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row>
    <row r="75" spans="1:29" x14ac:dyDescent="0.15">
      <c r="A75" s="22" t="s">
        <v>15</v>
      </c>
      <c r="B75" s="28" t="s">
        <v>120</v>
      </c>
      <c r="C75" s="29">
        <f>SUM(C46:C74)</f>
        <v>0</v>
      </c>
      <c r="D75" s="29">
        <f t="shared" ref="D75:P75" si="2">SUM(D46:D74)</f>
        <v>0</v>
      </c>
      <c r="E75" s="29">
        <f t="shared" si="2"/>
        <v>0</v>
      </c>
      <c r="F75" s="29">
        <f t="shared" si="2"/>
        <v>0</v>
      </c>
      <c r="G75" s="29">
        <f t="shared" si="2"/>
        <v>0</v>
      </c>
      <c r="H75" s="29">
        <f t="shared" si="2"/>
        <v>0</v>
      </c>
      <c r="I75" s="29">
        <f t="shared" si="2"/>
        <v>0</v>
      </c>
      <c r="J75" s="29">
        <f t="shared" si="2"/>
        <v>0</v>
      </c>
      <c r="K75" s="29">
        <f t="shared" si="2"/>
        <v>0</v>
      </c>
      <c r="L75" s="29">
        <f t="shared" si="2"/>
        <v>0</v>
      </c>
      <c r="M75" s="29">
        <f t="shared" si="2"/>
        <v>0</v>
      </c>
      <c r="N75" s="29">
        <f t="shared" si="2"/>
        <v>0</v>
      </c>
      <c r="O75" s="29">
        <f t="shared" si="2"/>
        <v>0</v>
      </c>
      <c r="P75" s="29">
        <f t="shared" si="2"/>
        <v>0</v>
      </c>
      <c r="Q75" s="29">
        <f t="shared" ref="Q75:Z75" si="3">SUM(Q46:Q74)</f>
        <v>0</v>
      </c>
      <c r="R75" s="29">
        <f t="shared" si="3"/>
        <v>0</v>
      </c>
      <c r="S75" s="29">
        <f t="shared" si="3"/>
        <v>0</v>
      </c>
      <c r="T75" s="29">
        <f t="shared" si="3"/>
        <v>0</v>
      </c>
      <c r="U75" s="29">
        <f t="shared" si="3"/>
        <v>0</v>
      </c>
      <c r="V75" s="29">
        <f t="shared" si="3"/>
        <v>0</v>
      </c>
      <c r="W75" s="29">
        <f t="shared" si="3"/>
        <v>0</v>
      </c>
      <c r="X75" s="29">
        <f t="shared" si="3"/>
        <v>0</v>
      </c>
      <c r="Y75" s="29">
        <f t="shared" si="3"/>
        <v>0</v>
      </c>
      <c r="Z75" s="29">
        <f t="shared" si="3"/>
        <v>0</v>
      </c>
      <c r="AA75" s="29">
        <f>SUM(AA46:AA74)</f>
        <v>0</v>
      </c>
      <c r="AB75" s="21"/>
    </row>
    <row r="76" spans="1:29" x14ac:dyDescent="0.15">
      <c r="B76" s="1" t="s">
        <v>15</v>
      </c>
      <c r="C76" s="1"/>
      <c r="D76" s="1"/>
      <c r="E76" s="1"/>
      <c r="F76" s="1"/>
      <c r="G76" s="1"/>
      <c r="H76" s="16"/>
      <c r="I76" s="16"/>
      <c r="J76" s="16"/>
      <c r="K76" s="16"/>
      <c r="L76" s="16"/>
      <c r="M76" s="16"/>
      <c r="N76" s="16"/>
      <c r="O76" s="16"/>
      <c r="P76" s="16"/>
      <c r="Q76" s="16"/>
      <c r="R76" s="16"/>
      <c r="S76" s="16"/>
      <c r="T76" s="16"/>
      <c r="U76" s="16"/>
      <c r="V76" s="16"/>
      <c r="W76" s="16"/>
      <c r="X76" s="16"/>
      <c r="Y76" s="16"/>
      <c r="Z76" s="16"/>
      <c r="AA76" s="16"/>
    </row>
    <row r="77" spans="1:29" x14ac:dyDescent="0.15">
      <c r="B77" s="1"/>
      <c r="C77" s="1"/>
      <c r="D77" s="1"/>
      <c r="E77" s="1"/>
      <c r="F77" s="1"/>
      <c r="G77" s="1"/>
      <c r="H77" s="16"/>
      <c r="I77" s="16"/>
      <c r="J77" s="16"/>
      <c r="K77" s="16"/>
      <c r="L77" s="16"/>
      <c r="M77" s="16"/>
      <c r="N77" s="16"/>
      <c r="O77" s="16"/>
      <c r="P77" s="16"/>
      <c r="Q77" s="16"/>
      <c r="R77" s="16"/>
      <c r="S77" s="16"/>
      <c r="T77" s="16"/>
      <c r="U77" s="16"/>
      <c r="V77" s="16"/>
      <c r="W77" s="16"/>
      <c r="X77" s="16"/>
      <c r="Y77" s="16"/>
      <c r="Z77" s="16"/>
      <c r="AA77" s="16"/>
      <c r="AC77" s="21"/>
    </row>
    <row r="78" spans="1:29" s="21" customFormat="1" x14ac:dyDescent="0.15">
      <c r="A78" s="30"/>
      <c r="B78" s="31" t="s">
        <v>36</v>
      </c>
      <c r="C78" s="32">
        <f t="shared" ref="C78:P78" si="4">C75+C41</f>
        <v>0</v>
      </c>
      <c r="D78" s="32">
        <f t="shared" si="4"/>
        <v>0</v>
      </c>
      <c r="E78" s="32">
        <f t="shared" si="4"/>
        <v>0</v>
      </c>
      <c r="F78" s="32">
        <f t="shared" si="4"/>
        <v>0</v>
      </c>
      <c r="G78" s="32">
        <f t="shared" si="4"/>
        <v>0</v>
      </c>
      <c r="H78" s="32">
        <f t="shared" si="4"/>
        <v>0</v>
      </c>
      <c r="I78" s="32">
        <f t="shared" si="4"/>
        <v>0</v>
      </c>
      <c r="J78" s="32">
        <f t="shared" si="4"/>
        <v>0</v>
      </c>
      <c r="K78" s="32">
        <f t="shared" si="4"/>
        <v>0</v>
      </c>
      <c r="L78" s="32">
        <f t="shared" si="4"/>
        <v>0</v>
      </c>
      <c r="M78" s="32">
        <f t="shared" si="4"/>
        <v>0</v>
      </c>
      <c r="N78" s="32">
        <f t="shared" si="4"/>
        <v>0</v>
      </c>
      <c r="O78" s="32">
        <f t="shared" si="4"/>
        <v>0</v>
      </c>
      <c r="P78" s="32">
        <f t="shared" si="4"/>
        <v>0</v>
      </c>
      <c r="Q78" s="32">
        <f t="shared" ref="Q78:AA78" si="5">Q75+Q41</f>
        <v>0</v>
      </c>
      <c r="R78" s="32">
        <f t="shared" si="5"/>
        <v>0</v>
      </c>
      <c r="S78" s="32">
        <f t="shared" si="5"/>
        <v>0</v>
      </c>
      <c r="T78" s="32">
        <f t="shared" si="5"/>
        <v>0</v>
      </c>
      <c r="U78" s="32">
        <f t="shared" si="5"/>
        <v>0</v>
      </c>
      <c r="V78" s="32">
        <f t="shared" si="5"/>
        <v>0</v>
      </c>
      <c r="W78" s="32">
        <f t="shared" si="5"/>
        <v>0</v>
      </c>
      <c r="X78" s="32">
        <f t="shared" si="5"/>
        <v>0</v>
      </c>
      <c r="Y78" s="32">
        <f t="shared" si="5"/>
        <v>0</v>
      </c>
      <c r="Z78" s="32">
        <f t="shared" si="5"/>
        <v>0</v>
      </c>
      <c r="AA78" s="32">
        <f t="shared" si="5"/>
        <v>0</v>
      </c>
    </row>
  </sheetData>
  <sheetProtection algorithmName="SHA-512" hashValue="Em2DUdWUFKodCdBA+pFeeHLIkYAWcpgOq2taQBEbMZw8EjXY4RoPx754MmDMywzqrDYuX4Ux/iBeSR7E1O847A==" saltValue="BbH4JhqtN0zgjidiuGvsYw=="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8:AA8" xr:uid="{E5F5402C-4B09-4D9D-92CC-B57415B674A4}">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2" max="9" man="1"/>
  </rowBreaks>
  <ignoredErrors>
    <ignoredError sqref="C3:G4 C7:P8 Q8:AA8" unlockedFormula="1"/>
    <ignoredError sqref="C11:C45" evalError="1"/>
  </ignoredErrors>
  <extLst>
    <ext xmlns:x14="http://schemas.microsoft.com/office/spreadsheetml/2009/9/main" uri="{78C0D931-6437-407d-A8EE-F0AAD7539E65}">
      <x14:conditionalFormattings>
        <x14:conditionalFormatting xmlns:xm="http://schemas.microsoft.com/office/excel/2006/main">
          <x14:cfRule type="expression" priority="4" id="{00000000-000E-0000-0500-000002000000}">
            <xm:f>'Activities total'!$AC$31&gt;20%</xm:f>
            <x14:dxf>
              <fill>
                <patternFill>
                  <bgColor rgb="FFFF0000"/>
                </patternFill>
              </fill>
            </x14:dxf>
          </x14:cfRule>
          <xm:sqref>C12:AA16 C46:AA50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7831-03A2-4017-94DF-BF7ECD2F5DE6}">
  <sheetPr>
    <pageSetUpPr fitToPage="1"/>
  </sheetPr>
  <dimension ref="A1:AS78"/>
  <sheetViews>
    <sheetView showGridLines="0" zoomScale="80" zoomScaleNormal="80" workbookViewId="0">
      <pane xSplit="2" ySplit="8" topLeftCell="C9" activePane="bottomRight" state="frozen"/>
      <selection pane="topRight" activeCell="C1" sqref="C1"/>
      <selection pane="bottomLeft" activeCell="A9" sqref="A9"/>
      <selection pane="bottomRight"/>
    </sheetView>
  </sheetViews>
  <sheetFormatPr defaultColWidth="9.140625" defaultRowHeight="11.25" x14ac:dyDescent="0.15"/>
  <cols>
    <col min="1" max="1" width="5.5703125" style="18" customWidth="1"/>
    <col min="2" max="2" width="50.7109375" style="19" customWidth="1"/>
    <col min="3" max="7" width="20.7109375" style="19" customWidth="1"/>
    <col min="8" max="26" width="20.7109375" style="20" customWidth="1"/>
    <col min="27" max="27" width="20.7109375" style="19" customWidth="1"/>
    <col min="28" max="28" width="2.7109375" style="19" customWidth="1"/>
    <col min="29" max="16384" width="9.140625" style="19"/>
  </cols>
  <sheetData>
    <row r="1" spans="1:45" s="7" customFormat="1" ht="27.75" customHeight="1" x14ac:dyDescent="0.15">
      <c r="B1" s="13" t="s">
        <v>119</v>
      </c>
      <c r="E1" s="8"/>
      <c r="F1" s="8"/>
      <c r="H1" s="9"/>
      <c r="J1" s="9"/>
      <c r="M1" s="9"/>
      <c r="N1" s="9"/>
      <c r="AL1" s="10"/>
      <c r="AM1" s="10"/>
      <c r="AN1" s="10"/>
      <c r="AO1" s="11"/>
      <c r="AP1" s="12"/>
      <c r="AQ1" s="12"/>
      <c r="AR1" s="12"/>
      <c r="AS1" s="12"/>
    </row>
    <row r="2" spans="1:45" s="7" customFormat="1" x14ac:dyDescent="0.15">
      <c r="B2" s="13"/>
      <c r="E2" s="8"/>
      <c r="F2" s="8"/>
      <c r="H2" s="9"/>
      <c r="J2" s="9"/>
      <c r="M2" s="9"/>
      <c r="N2" s="9"/>
      <c r="AL2" s="10"/>
      <c r="AM2" s="10"/>
      <c r="AN2" s="10"/>
      <c r="AO2" s="11"/>
      <c r="AP2" s="12"/>
      <c r="AQ2" s="12"/>
      <c r="AR2" s="12"/>
      <c r="AS2" s="12"/>
    </row>
    <row r="3" spans="1:45" s="7" customFormat="1" ht="12" customHeight="1" x14ac:dyDescent="0.2">
      <c r="B3" s="59" t="s">
        <v>54</v>
      </c>
      <c r="C3" s="58">
        <f>PROJTITEL</f>
        <v>0</v>
      </c>
      <c r="D3" s="60"/>
      <c r="E3" s="60"/>
      <c r="F3" s="60"/>
      <c r="G3" s="61"/>
      <c r="H3" s="9"/>
      <c r="J3" s="9"/>
      <c r="M3" s="9"/>
      <c r="N3" s="9"/>
      <c r="AL3" s="10"/>
      <c r="AM3" s="10"/>
      <c r="AN3" s="10"/>
      <c r="AO3" s="11"/>
      <c r="AP3" s="12"/>
      <c r="AQ3" s="12"/>
      <c r="AR3" s="12"/>
      <c r="AS3" s="12"/>
    </row>
    <row r="4" spans="1:45" s="7" customFormat="1" ht="12.75" x14ac:dyDescent="0.2">
      <c r="B4" s="59" t="s">
        <v>16</v>
      </c>
      <c r="C4" s="58">
        <f>Budget!$C$5</f>
        <v>0</v>
      </c>
      <c r="D4" s="60"/>
      <c r="E4" s="60"/>
      <c r="F4" s="60"/>
      <c r="G4" s="61"/>
      <c r="H4" s="9"/>
      <c r="J4" s="9"/>
      <c r="M4" s="9"/>
      <c r="N4" s="9"/>
      <c r="AL4" s="10"/>
      <c r="AM4" s="10"/>
      <c r="AN4" s="10"/>
      <c r="AO4" s="11"/>
      <c r="AP4" s="12"/>
      <c r="AQ4" s="12"/>
      <c r="AR4" s="12"/>
      <c r="AS4" s="12"/>
    </row>
    <row r="5" spans="1:45" ht="24" customHeight="1" x14ac:dyDescent="0.15"/>
    <row r="6" spans="1:45" x14ac:dyDescent="0.15">
      <c r="B6" s="225" t="s">
        <v>34</v>
      </c>
      <c r="C6" s="231" t="str">
        <f>'Activities inception (main)'!C6</f>
        <v>NAME 1</v>
      </c>
      <c r="D6" s="231" t="str">
        <f>'Activities inception (main)'!D6</f>
        <v>NAME 2</v>
      </c>
      <c r="E6" s="231" t="str">
        <f>'Activities inception (main)'!E6</f>
        <v>NAME 3</v>
      </c>
      <c r="F6" s="231" t="str">
        <f>'Activities inception (main)'!F6</f>
        <v>NAME 4</v>
      </c>
      <c r="G6" s="231" t="str">
        <f>'Activities inception (main)'!G6</f>
        <v>NAME 5</v>
      </c>
      <c r="H6" s="231" t="str">
        <f>'Activities inception (main)'!H6</f>
        <v>NAME 6</v>
      </c>
      <c r="I6" s="231" t="str">
        <f>'Activities inception (main)'!I6</f>
        <v>NAME 7</v>
      </c>
      <c r="J6" s="231" t="str">
        <f>'Activities inception (main)'!J6</f>
        <v>NAME 8</v>
      </c>
      <c r="K6" s="231" t="str">
        <f>'Activities inception (main)'!K6</f>
        <v>NAME 9</v>
      </c>
      <c r="L6" s="231" t="str">
        <f>'Activities inception (main)'!L6</f>
        <v>NAME 10</v>
      </c>
      <c r="M6" s="231" t="str">
        <f>'Activities inception (main)'!M6</f>
        <v>NAME 11</v>
      </c>
      <c r="N6" s="231" t="str">
        <f>'Activities inception (main)'!N6</f>
        <v>NAME 12</v>
      </c>
      <c r="O6" s="231" t="str">
        <f>'Activities inception (main)'!O6</f>
        <v>NAME 13</v>
      </c>
      <c r="P6" s="231" t="str">
        <f>'Activities inception (main)'!P6</f>
        <v>NAME 14</v>
      </c>
      <c r="Q6" s="231" t="str">
        <f>'Activities inception (main)'!Q6</f>
        <v>NAME 15</v>
      </c>
      <c r="R6" s="231" t="str">
        <f>'Activities inception (main)'!R6</f>
        <v>NAME 16</v>
      </c>
      <c r="S6" s="231" t="str">
        <f>'Activities inception (main)'!S6</f>
        <v>NAME 17</v>
      </c>
      <c r="T6" s="231" t="str">
        <f>'Activities inception (main)'!T6</f>
        <v>NAME 18</v>
      </c>
      <c r="U6" s="231" t="str">
        <f>'Activities inception (main)'!U6</f>
        <v>NAME 19</v>
      </c>
      <c r="V6" s="231" t="str">
        <f>'Activities inception (main)'!V6</f>
        <v>NAME 20</v>
      </c>
      <c r="W6" s="231" t="str">
        <f>'Activities inception (main)'!W6</f>
        <v>NAME 21</v>
      </c>
      <c r="X6" s="231" t="str">
        <f>'Activities inception (main)'!X6</f>
        <v>NAME 22</v>
      </c>
      <c r="Y6" s="231" t="str">
        <f>'Activities inception (main)'!Y6</f>
        <v>NAME 23</v>
      </c>
      <c r="Z6" s="231" t="str">
        <f>'Activities inception (main)'!Z6</f>
        <v>NAME 24</v>
      </c>
      <c r="AA6" s="231" t="str">
        <f>'Activities inception (main)'!AA6</f>
        <v>NAME 25</v>
      </c>
    </row>
    <row r="7" spans="1:45" x14ac:dyDescent="0.15">
      <c r="B7" s="225" t="s">
        <v>35</v>
      </c>
      <c r="C7" s="232" t="str">
        <f>'Activities inception (main)'!C7</f>
        <v>NAME 1</v>
      </c>
      <c r="D7" s="232" t="str">
        <f>'Activities inception (main)'!D7</f>
        <v>NAME 2</v>
      </c>
      <c r="E7" s="232" t="str">
        <f>'Activities inception (main)'!E7</f>
        <v>NAME 3</v>
      </c>
      <c r="F7" s="232" t="str">
        <f>'Activities inception (main)'!F7</f>
        <v>NAME 4</v>
      </c>
      <c r="G7" s="232" t="str">
        <f>'Activities inception (main)'!G7</f>
        <v>NAME 5</v>
      </c>
      <c r="H7" s="232" t="str">
        <f>'Activities inception (main)'!H7</f>
        <v>NAME 6</v>
      </c>
      <c r="I7" s="232" t="str">
        <f>'Activities inception (main)'!I7</f>
        <v>NAME 7</v>
      </c>
      <c r="J7" s="232" t="str">
        <f>'Activities inception (main)'!J7</f>
        <v>NAME 8</v>
      </c>
      <c r="K7" s="232" t="str">
        <f>'Activities inception (main)'!K7</f>
        <v>NAME 9</v>
      </c>
      <c r="L7" s="232" t="str">
        <f>'Activities inception (main)'!L7</f>
        <v>NAME 10</v>
      </c>
      <c r="M7" s="232" t="str">
        <f>'Activities inception (main)'!M7</f>
        <v>NAME 11</v>
      </c>
      <c r="N7" s="232" t="str">
        <f>'Activities inception (main)'!N7</f>
        <v>NAME 12</v>
      </c>
      <c r="O7" s="232" t="str">
        <f>'Activities inception (main)'!O7</f>
        <v>NAME 13</v>
      </c>
      <c r="P7" s="232" t="str">
        <f>'Activities inception (main)'!P7</f>
        <v>NAME 14</v>
      </c>
      <c r="Q7" s="232" t="str">
        <f>'Activities inception (main)'!Q7</f>
        <v>NAME 15</v>
      </c>
      <c r="R7" s="232" t="str">
        <f>'Activities inception (main)'!R7</f>
        <v>NAME 16</v>
      </c>
      <c r="S7" s="232" t="str">
        <f>'Activities inception (main)'!S7</f>
        <v>NAME 17</v>
      </c>
      <c r="T7" s="232" t="str">
        <f>'Activities inception (main)'!T7</f>
        <v>NAME 18</v>
      </c>
      <c r="U7" s="232" t="str">
        <f>'Activities inception (main)'!U7</f>
        <v>NAME 19</v>
      </c>
      <c r="V7" s="232" t="str">
        <f>'Activities inception (main)'!V7</f>
        <v>NAME 20</v>
      </c>
      <c r="W7" s="232" t="str">
        <f>'Activities inception (main)'!W7</f>
        <v>NAME 21</v>
      </c>
      <c r="X7" s="232" t="str">
        <f>'Activities inception (main)'!X7</f>
        <v>NAME 22</v>
      </c>
      <c r="Y7" s="232" t="str">
        <f>'Activities inception (main)'!Y7</f>
        <v>NAME 23</v>
      </c>
      <c r="Z7" s="232" t="str">
        <f>'Activities inception (main)'!Z7</f>
        <v>NAME 24</v>
      </c>
      <c r="AA7" s="232" t="str">
        <f>'Activities inception (main)'!AA7</f>
        <v>NAME 25</v>
      </c>
    </row>
    <row r="8" spans="1:45" ht="12" thickBot="1" x14ac:dyDescent="0.2">
      <c r="B8" s="226" t="s">
        <v>90</v>
      </c>
      <c r="C8" s="248">
        <f>'Activities inception (main)'!C8</f>
        <v>0</v>
      </c>
      <c r="D8" s="248">
        <f>'Activities inception (main)'!D8</f>
        <v>0</v>
      </c>
      <c r="E8" s="248">
        <f>'Activities inception (main)'!E8</f>
        <v>0</v>
      </c>
      <c r="F8" s="248">
        <f>'Activities inception (main)'!F8</f>
        <v>0</v>
      </c>
      <c r="G8" s="248">
        <f>'Activities inception (main)'!G8</f>
        <v>0</v>
      </c>
      <c r="H8" s="248">
        <f>'Activities inception (main)'!H8</f>
        <v>0</v>
      </c>
      <c r="I8" s="248">
        <f>'Activities inception (main)'!I8</f>
        <v>0</v>
      </c>
      <c r="J8" s="248">
        <f>'Activities inception (main)'!J8</f>
        <v>0</v>
      </c>
      <c r="K8" s="248">
        <f>'Activities inception (main)'!K8</f>
        <v>0</v>
      </c>
      <c r="L8" s="248">
        <f>'Activities inception (main)'!L8</f>
        <v>0</v>
      </c>
      <c r="M8" s="248">
        <f>'Activities inception (main)'!M8</f>
        <v>0</v>
      </c>
      <c r="N8" s="248">
        <f>'Activities inception (main)'!N8</f>
        <v>0</v>
      </c>
      <c r="O8" s="248">
        <f>'Activities inception (main)'!O8</f>
        <v>0</v>
      </c>
      <c r="P8" s="248">
        <f>'Activities inception (main)'!P8</f>
        <v>0</v>
      </c>
      <c r="Q8" s="248">
        <f>'Activities inception (main)'!Q8</f>
        <v>0</v>
      </c>
      <c r="R8" s="248">
        <f>'Activities inception (main)'!R8</f>
        <v>0</v>
      </c>
      <c r="S8" s="248">
        <f>'Activities inception (main)'!S8</f>
        <v>0</v>
      </c>
      <c r="T8" s="248">
        <f>'Activities inception (main)'!T8</f>
        <v>0</v>
      </c>
      <c r="U8" s="248">
        <f>'Activities inception (main)'!U8</f>
        <v>0</v>
      </c>
      <c r="V8" s="248">
        <f>'Activities inception (main)'!V8</f>
        <v>0</v>
      </c>
      <c r="W8" s="248">
        <f>'Activities inception (main)'!W8</f>
        <v>0</v>
      </c>
      <c r="X8" s="248">
        <f>'Activities inception (main)'!X8</f>
        <v>0</v>
      </c>
      <c r="Y8" s="248">
        <f>'Activities inception (main)'!Y8</f>
        <v>0</v>
      </c>
      <c r="Z8" s="248">
        <f>'Activities inception (main)'!Z8</f>
        <v>0</v>
      </c>
      <c r="AA8" s="248">
        <f>'Activities inception (main)'!AA8</f>
        <v>0</v>
      </c>
    </row>
    <row r="9" spans="1:45" x14ac:dyDescent="0.15">
      <c r="A9" s="22"/>
      <c r="B9" s="228" t="s">
        <v>84</v>
      </c>
      <c r="C9" s="229" t="s">
        <v>19</v>
      </c>
      <c r="D9" s="229" t="s">
        <v>19</v>
      </c>
      <c r="E9" s="229" t="s">
        <v>19</v>
      </c>
      <c r="F9" s="229" t="s">
        <v>19</v>
      </c>
      <c r="G9" s="229" t="s">
        <v>19</v>
      </c>
      <c r="H9" s="229" t="s">
        <v>19</v>
      </c>
      <c r="I9" s="229" t="s">
        <v>19</v>
      </c>
      <c r="J9" s="229" t="s">
        <v>19</v>
      </c>
      <c r="K9" s="229" t="s">
        <v>19</v>
      </c>
      <c r="L9" s="229" t="s">
        <v>19</v>
      </c>
      <c r="M9" s="229" t="s">
        <v>19</v>
      </c>
      <c r="N9" s="229" t="s">
        <v>19</v>
      </c>
      <c r="O9" s="229" t="s">
        <v>19</v>
      </c>
      <c r="P9" s="229" t="s">
        <v>19</v>
      </c>
      <c r="Q9" s="229" t="s">
        <v>19</v>
      </c>
      <c r="R9" s="229" t="s">
        <v>19</v>
      </c>
      <c r="S9" s="229" t="s">
        <v>19</v>
      </c>
      <c r="T9" s="229" t="s">
        <v>19</v>
      </c>
      <c r="U9" s="229" t="s">
        <v>19</v>
      </c>
      <c r="V9" s="229" t="s">
        <v>19</v>
      </c>
      <c r="W9" s="229" t="s">
        <v>19</v>
      </c>
      <c r="X9" s="229" t="s">
        <v>19</v>
      </c>
      <c r="Y9" s="229" t="s">
        <v>19</v>
      </c>
      <c r="Z9" s="229" t="s">
        <v>19</v>
      </c>
      <c r="AA9" s="229" t="s">
        <v>19</v>
      </c>
    </row>
    <row r="10" spans="1:45" s="23" customFormat="1" x14ac:dyDescent="0.15">
      <c r="A10" s="22"/>
      <c r="B10" s="230"/>
      <c r="C10" s="231"/>
      <c r="D10" s="231"/>
      <c r="E10" s="231"/>
      <c r="F10" s="231"/>
      <c r="G10" s="231"/>
      <c r="H10" s="231"/>
      <c r="I10" s="232"/>
      <c r="J10" s="231"/>
      <c r="K10" s="232"/>
      <c r="L10" s="232"/>
      <c r="M10" s="231"/>
      <c r="N10" s="231"/>
      <c r="O10" s="232"/>
      <c r="P10" s="232"/>
      <c r="Q10" s="232"/>
      <c r="R10" s="232"/>
      <c r="S10" s="232"/>
      <c r="T10" s="232"/>
      <c r="U10" s="232"/>
      <c r="V10" s="232"/>
      <c r="W10" s="232"/>
      <c r="X10" s="232"/>
      <c r="Y10" s="232"/>
      <c r="Z10" s="232"/>
      <c r="AA10" s="233"/>
    </row>
    <row r="11" spans="1:45" x14ac:dyDescent="0.15">
      <c r="B11" s="234" t="s">
        <v>164</v>
      </c>
      <c r="C11" s="235" t="str">
        <f>IF('Activities total'!$AC$31&gt;20%,"The total costs for 'Projectcoordination &amp; Management' should not be more than 20% of the total costs for all activities. See also tab Activities Total.", "")</f>
        <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7"/>
    </row>
    <row r="12" spans="1:45" x14ac:dyDescent="0.15">
      <c r="B12" s="247"/>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row>
    <row r="13" spans="1:45" x14ac:dyDescent="0.15">
      <c r="B13" s="247"/>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row>
    <row r="14" spans="1:45" x14ac:dyDescent="0.15">
      <c r="B14" s="247"/>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row>
    <row r="15" spans="1:45" x14ac:dyDescent="0.15">
      <c r="B15" s="247"/>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row>
    <row r="16" spans="1:45" x14ac:dyDescent="0.15">
      <c r="B16" s="247"/>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row>
    <row r="17" spans="1:27" s="23" customFormat="1" x14ac:dyDescent="0.15">
      <c r="A17" s="22"/>
      <c r="B17" s="24" t="s">
        <v>86</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x14ac:dyDescent="0.15">
      <c r="B18" s="247"/>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row>
    <row r="19" spans="1:27" x14ac:dyDescent="0.15">
      <c r="B19" s="247"/>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row>
    <row r="20" spans="1:27" x14ac:dyDescent="0.15">
      <c r="B20" s="247"/>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row>
    <row r="21" spans="1:27" x14ac:dyDescent="0.15">
      <c r="B21" s="247"/>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row>
    <row r="22" spans="1:27" x14ac:dyDescent="0.15">
      <c r="B22" s="247"/>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row>
    <row r="23" spans="1:27" s="23" customFormat="1" x14ac:dyDescent="0.15">
      <c r="A23" s="22"/>
      <c r="B23" s="24" t="s">
        <v>87</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x14ac:dyDescent="0.15">
      <c r="B24" s="247"/>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row>
    <row r="25" spans="1:27" x14ac:dyDescent="0.15">
      <c r="B25" s="247"/>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row>
    <row r="26" spans="1:27" x14ac:dyDescent="0.15">
      <c r="B26" s="247"/>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row>
    <row r="27" spans="1:27" x14ac:dyDescent="0.15">
      <c r="B27" s="247"/>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row>
    <row r="28" spans="1:27" x14ac:dyDescent="0.15">
      <c r="B28" s="247"/>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row>
    <row r="29" spans="1:27" s="23" customFormat="1" x14ac:dyDescent="0.15">
      <c r="A29" s="22"/>
      <c r="B29" s="24" t="s">
        <v>88</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x14ac:dyDescent="0.15">
      <c r="B30" s="247"/>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row>
    <row r="31" spans="1:27" x14ac:dyDescent="0.15">
      <c r="B31" s="247"/>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row>
    <row r="32" spans="1:27" x14ac:dyDescent="0.15">
      <c r="B32" s="247"/>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row>
    <row r="33" spans="1:28" x14ac:dyDescent="0.15">
      <c r="B33" s="247"/>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row>
    <row r="34" spans="1:28" x14ac:dyDescent="0.15">
      <c r="B34" s="247"/>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row>
    <row r="35" spans="1:28" s="23" customFormat="1" x14ac:dyDescent="0.15">
      <c r="A35" s="22"/>
      <c r="B35" s="24" t="s">
        <v>89</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8" x14ac:dyDescent="0.15">
      <c r="B36" s="247"/>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row>
    <row r="37" spans="1:28" x14ac:dyDescent="0.15">
      <c r="B37" s="247"/>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row>
    <row r="38" spans="1:28" x14ac:dyDescent="0.15">
      <c r="B38" s="247"/>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row>
    <row r="39" spans="1:28" x14ac:dyDescent="0.15">
      <c r="B39" s="247"/>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row>
    <row r="40" spans="1:28" x14ac:dyDescent="0.15">
      <c r="B40" s="247"/>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row>
    <row r="41" spans="1:28" x14ac:dyDescent="0.15">
      <c r="A41" s="22" t="s">
        <v>15</v>
      </c>
      <c r="B41" s="2" t="s">
        <v>122</v>
      </c>
      <c r="C41" s="17">
        <f t="shared" ref="C41:P41" si="0">SUM(C12:C40)</f>
        <v>0</v>
      </c>
      <c r="D41" s="17">
        <f t="shared" si="0"/>
        <v>0</v>
      </c>
      <c r="E41" s="17">
        <f t="shared" si="0"/>
        <v>0</v>
      </c>
      <c r="F41" s="17">
        <f t="shared" si="0"/>
        <v>0</v>
      </c>
      <c r="G41" s="17">
        <f t="shared" si="0"/>
        <v>0</v>
      </c>
      <c r="H41" s="17">
        <f t="shared" si="0"/>
        <v>0</v>
      </c>
      <c r="I41" s="17">
        <f t="shared" si="0"/>
        <v>0</v>
      </c>
      <c r="J41" s="17">
        <f t="shared" si="0"/>
        <v>0</v>
      </c>
      <c r="K41" s="17">
        <f t="shared" si="0"/>
        <v>0</v>
      </c>
      <c r="L41" s="17">
        <f t="shared" si="0"/>
        <v>0</v>
      </c>
      <c r="M41" s="17">
        <f t="shared" si="0"/>
        <v>0</v>
      </c>
      <c r="N41" s="17">
        <f t="shared" si="0"/>
        <v>0</v>
      </c>
      <c r="O41" s="17">
        <f t="shared" si="0"/>
        <v>0</v>
      </c>
      <c r="P41" s="17">
        <f t="shared" si="0"/>
        <v>0</v>
      </c>
      <c r="Q41" s="17">
        <f t="shared" ref="Q41:AA41" si="1">SUM(Q12:Q40)</f>
        <v>0</v>
      </c>
      <c r="R41" s="17">
        <f t="shared" si="1"/>
        <v>0</v>
      </c>
      <c r="S41" s="17">
        <f t="shared" si="1"/>
        <v>0</v>
      </c>
      <c r="T41" s="17">
        <f t="shared" si="1"/>
        <v>0</v>
      </c>
      <c r="U41" s="17">
        <f t="shared" si="1"/>
        <v>0</v>
      </c>
      <c r="V41" s="17">
        <f t="shared" si="1"/>
        <v>0</v>
      </c>
      <c r="W41" s="17">
        <f t="shared" si="1"/>
        <v>0</v>
      </c>
      <c r="X41" s="17">
        <f t="shared" si="1"/>
        <v>0</v>
      </c>
      <c r="Y41" s="17">
        <f>SUM(Y12:Y40)</f>
        <v>0</v>
      </c>
      <c r="Z41" s="17">
        <f t="shared" si="1"/>
        <v>0</v>
      </c>
      <c r="AA41" s="17">
        <f t="shared" si="1"/>
        <v>0</v>
      </c>
      <c r="AB41" s="21"/>
    </row>
    <row r="42" spans="1:28" x14ac:dyDescent="0.15">
      <c r="B42" s="1"/>
      <c r="C42" s="16"/>
      <c r="D42" s="16"/>
      <c r="E42" s="16"/>
      <c r="F42" s="16"/>
      <c r="G42" s="16"/>
      <c r="H42" s="16"/>
      <c r="I42" s="16"/>
      <c r="J42" s="16"/>
      <c r="K42" s="16"/>
      <c r="L42" s="16"/>
      <c r="M42" s="16"/>
      <c r="N42" s="16"/>
      <c r="O42" s="16"/>
      <c r="P42" s="16"/>
      <c r="Q42" s="16"/>
      <c r="R42" s="16"/>
      <c r="S42" s="16"/>
      <c r="T42" s="16"/>
      <c r="U42" s="16"/>
      <c r="V42" s="16"/>
      <c r="W42" s="16"/>
      <c r="X42" s="16"/>
      <c r="Y42" s="16"/>
      <c r="Z42" s="16"/>
      <c r="AA42" s="16"/>
    </row>
    <row r="43" spans="1:28" x14ac:dyDescent="0.15">
      <c r="B43" s="28" t="s">
        <v>85</v>
      </c>
      <c r="C43" s="29" t="s">
        <v>19</v>
      </c>
      <c r="D43" s="29" t="s">
        <v>19</v>
      </c>
      <c r="E43" s="29" t="s">
        <v>19</v>
      </c>
      <c r="F43" s="29" t="s">
        <v>19</v>
      </c>
      <c r="G43" s="29" t="s">
        <v>19</v>
      </c>
      <c r="H43" s="29" t="s">
        <v>19</v>
      </c>
      <c r="I43" s="29" t="s">
        <v>19</v>
      </c>
      <c r="J43" s="29" t="s">
        <v>19</v>
      </c>
      <c r="K43" s="29" t="s">
        <v>19</v>
      </c>
      <c r="L43" s="29" t="s">
        <v>19</v>
      </c>
      <c r="M43" s="29" t="s">
        <v>19</v>
      </c>
      <c r="N43" s="29" t="s">
        <v>19</v>
      </c>
      <c r="O43" s="29" t="s">
        <v>19</v>
      </c>
      <c r="P43" s="29" t="s">
        <v>19</v>
      </c>
      <c r="Q43" s="29" t="s">
        <v>19</v>
      </c>
      <c r="R43" s="29" t="s">
        <v>19</v>
      </c>
      <c r="S43" s="29" t="s">
        <v>19</v>
      </c>
      <c r="T43" s="29" t="s">
        <v>19</v>
      </c>
      <c r="U43" s="29" t="s">
        <v>19</v>
      </c>
      <c r="V43" s="29" t="s">
        <v>19</v>
      </c>
      <c r="W43" s="29" t="s">
        <v>19</v>
      </c>
      <c r="X43" s="29" t="s">
        <v>19</v>
      </c>
      <c r="Y43" s="29" t="s">
        <v>19</v>
      </c>
      <c r="Z43" s="29" t="s">
        <v>19</v>
      </c>
      <c r="AA43" s="29" t="s">
        <v>19</v>
      </c>
    </row>
    <row r="44" spans="1:28" s="23" customFormat="1" x14ac:dyDescent="0.15">
      <c r="A44" s="22"/>
      <c r="B44" s="24"/>
      <c r="C44" s="25"/>
      <c r="D44" s="25"/>
      <c r="E44" s="25"/>
      <c r="F44" s="25"/>
      <c r="G44" s="25"/>
      <c r="H44" s="25"/>
      <c r="I44" s="25"/>
      <c r="J44" s="25"/>
      <c r="K44" s="25"/>
      <c r="L44" s="25"/>
      <c r="M44" s="25"/>
      <c r="N44" s="25"/>
      <c r="O44" s="25"/>
      <c r="P44" s="25"/>
      <c r="Q44" s="25"/>
      <c r="R44" s="25"/>
      <c r="S44" s="25"/>
      <c r="T44" s="25"/>
      <c r="U44" s="25"/>
      <c r="V44" s="25"/>
      <c r="W44" s="25"/>
      <c r="X44" s="25"/>
      <c r="Y44" s="25"/>
      <c r="Z44" s="25"/>
      <c r="AA44" s="27"/>
    </row>
    <row r="45" spans="1:28" x14ac:dyDescent="0.15">
      <c r="B45" s="3" t="s">
        <v>164</v>
      </c>
      <c r="C45" s="33" t="str">
        <f>IF('Activities total'!$AC$31&gt;20%,"The total costs for 'Projectcoordination &amp; Management' should not be more than 20% of the total costs for all activities. See also tab Activities Total.", "")</f>
        <v/>
      </c>
      <c r="D45" s="16"/>
      <c r="E45" s="16"/>
      <c r="F45" s="16"/>
      <c r="G45" s="16"/>
      <c r="H45" s="16"/>
      <c r="I45" s="16"/>
      <c r="J45" s="16"/>
      <c r="K45" s="16"/>
      <c r="L45" s="16"/>
      <c r="M45" s="16"/>
      <c r="N45" s="16"/>
      <c r="O45" s="16"/>
      <c r="P45" s="16"/>
      <c r="Q45" s="16"/>
      <c r="R45" s="16"/>
      <c r="S45" s="16"/>
      <c r="T45" s="16"/>
      <c r="U45" s="16"/>
      <c r="V45" s="16"/>
      <c r="W45" s="16"/>
      <c r="X45" s="16"/>
      <c r="Y45" s="16"/>
      <c r="Z45" s="16"/>
      <c r="AA45" s="1"/>
    </row>
    <row r="46" spans="1:28" x14ac:dyDescent="0.15">
      <c r="B46" s="247"/>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row>
    <row r="47" spans="1:28" x14ac:dyDescent="0.15">
      <c r="B47" s="24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row>
    <row r="48" spans="1:28" x14ac:dyDescent="0.15">
      <c r="B48" s="247"/>
      <c r="C48" s="245"/>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5"/>
    </row>
    <row r="49" spans="1:27" x14ac:dyDescent="0.15">
      <c r="B49" s="247"/>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row>
    <row r="50" spans="1:27" x14ac:dyDescent="0.15">
      <c r="B50" s="247"/>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row>
    <row r="51" spans="1:27" s="23" customFormat="1" x14ac:dyDescent="0.15">
      <c r="A51" s="22"/>
      <c r="B51" s="24" t="s">
        <v>86</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x14ac:dyDescent="0.15">
      <c r="B52" s="247"/>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row>
    <row r="53" spans="1:27" x14ac:dyDescent="0.15">
      <c r="B53" s="247"/>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row>
    <row r="54" spans="1:27" x14ac:dyDescent="0.15">
      <c r="B54" s="247"/>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1:27" x14ac:dyDescent="0.15">
      <c r="B55" s="247"/>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row>
    <row r="56" spans="1:27" x14ac:dyDescent="0.15">
      <c r="B56" s="247"/>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row>
    <row r="57" spans="1:27" s="23" customFormat="1" x14ac:dyDescent="0.15">
      <c r="A57" s="22"/>
      <c r="B57" s="24" t="s">
        <v>87</v>
      </c>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1:27" x14ac:dyDescent="0.15">
      <c r="B58" s="247"/>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row>
    <row r="59" spans="1:27" x14ac:dyDescent="0.15">
      <c r="B59" s="247"/>
      <c r="C59" s="245"/>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row>
    <row r="60" spans="1:27" x14ac:dyDescent="0.15">
      <c r="B60" s="247"/>
      <c r="C60" s="245"/>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5"/>
    </row>
    <row r="61" spans="1:27" x14ac:dyDescent="0.15">
      <c r="B61" s="247"/>
      <c r="C61" s="245"/>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5"/>
    </row>
    <row r="62" spans="1:27" x14ac:dyDescent="0.15">
      <c r="B62" s="247"/>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row>
    <row r="63" spans="1:27" s="23" customFormat="1" x14ac:dyDescent="0.15">
      <c r="A63" s="22"/>
      <c r="B63" s="24" t="s">
        <v>88</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x14ac:dyDescent="0.15">
      <c r="B64" s="247"/>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row>
    <row r="65" spans="1:29" x14ac:dyDescent="0.15">
      <c r="B65" s="247"/>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row>
    <row r="66" spans="1:29" x14ac:dyDescent="0.15">
      <c r="B66" s="247"/>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row>
    <row r="67" spans="1:29" x14ac:dyDescent="0.15">
      <c r="B67" s="247"/>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row>
    <row r="68" spans="1:29" x14ac:dyDescent="0.15">
      <c r="B68" s="247"/>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row>
    <row r="69" spans="1:29" s="23" customFormat="1" x14ac:dyDescent="0.15">
      <c r="A69" s="22"/>
      <c r="B69" s="24" t="s">
        <v>89</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9" x14ac:dyDescent="0.15">
      <c r="B70" s="247"/>
      <c r="C70" s="245"/>
      <c r="D70" s="245"/>
      <c r="E70" s="245"/>
      <c r="F70" s="245"/>
      <c r="G70" s="245"/>
      <c r="H70" s="245"/>
      <c r="I70" s="245"/>
      <c r="J70" s="245"/>
      <c r="K70" s="245"/>
      <c r="L70" s="245"/>
      <c r="M70" s="245"/>
      <c r="N70" s="245"/>
      <c r="O70" s="245"/>
      <c r="P70" s="245"/>
      <c r="Q70" s="245"/>
      <c r="R70" s="245"/>
      <c r="S70" s="245"/>
      <c r="T70" s="245"/>
      <c r="U70" s="245"/>
      <c r="V70" s="245"/>
      <c r="W70" s="245"/>
      <c r="X70" s="245"/>
      <c r="Y70" s="245"/>
      <c r="Z70" s="245"/>
      <c r="AA70" s="245"/>
    </row>
    <row r="71" spans="1:29" x14ac:dyDescent="0.15">
      <c r="B71" s="247"/>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row>
    <row r="72" spans="1:29" x14ac:dyDescent="0.15">
      <c r="B72" s="247"/>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row>
    <row r="73" spans="1:29" x14ac:dyDescent="0.15">
      <c r="B73" s="247"/>
      <c r="C73" s="245"/>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row>
    <row r="74" spans="1:29" x14ac:dyDescent="0.15">
      <c r="B74" s="247"/>
      <c r="C74" s="245"/>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row>
    <row r="75" spans="1:29" x14ac:dyDescent="0.15">
      <c r="A75" s="22" t="s">
        <v>15</v>
      </c>
      <c r="B75" s="28" t="s">
        <v>120</v>
      </c>
      <c r="C75" s="29">
        <f t="shared" ref="C75:P75" si="2">SUM(C46:C74)</f>
        <v>0</v>
      </c>
      <c r="D75" s="29">
        <f t="shared" si="2"/>
        <v>0</v>
      </c>
      <c r="E75" s="29">
        <f t="shared" si="2"/>
        <v>0</v>
      </c>
      <c r="F75" s="29">
        <f t="shared" si="2"/>
        <v>0</v>
      </c>
      <c r="G75" s="29">
        <f t="shared" si="2"/>
        <v>0</v>
      </c>
      <c r="H75" s="29">
        <f t="shared" si="2"/>
        <v>0</v>
      </c>
      <c r="I75" s="29">
        <f t="shared" si="2"/>
        <v>0</v>
      </c>
      <c r="J75" s="29">
        <f t="shared" si="2"/>
        <v>0</v>
      </c>
      <c r="K75" s="29">
        <f t="shared" si="2"/>
        <v>0</v>
      </c>
      <c r="L75" s="29">
        <f t="shared" si="2"/>
        <v>0</v>
      </c>
      <c r="M75" s="29">
        <f t="shared" si="2"/>
        <v>0</v>
      </c>
      <c r="N75" s="29">
        <f t="shared" si="2"/>
        <v>0</v>
      </c>
      <c r="O75" s="29">
        <f t="shared" si="2"/>
        <v>0</v>
      </c>
      <c r="P75" s="29">
        <f t="shared" si="2"/>
        <v>0</v>
      </c>
      <c r="Q75" s="29">
        <f t="shared" ref="Q75:AA75" si="3">SUM(Q46:Q74)</f>
        <v>0</v>
      </c>
      <c r="R75" s="29">
        <f t="shared" si="3"/>
        <v>0</v>
      </c>
      <c r="S75" s="29">
        <f t="shared" si="3"/>
        <v>0</v>
      </c>
      <c r="T75" s="29">
        <f t="shared" si="3"/>
        <v>0</v>
      </c>
      <c r="U75" s="29">
        <f t="shared" si="3"/>
        <v>0</v>
      </c>
      <c r="V75" s="29">
        <f t="shared" si="3"/>
        <v>0</v>
      </c>
      <c r="W75" s="29">
        <f t="shared" si="3"/>
        <v>0</v>
      </c>
      <c r="X75" s="29">
        <f t="shared" si="3"/>
        <v>0</v>
      </c>
      <c r="Y75" s="29">
        <f t="shared" si="3"/>
        <v>0</v>
      </c>
      <c r="Z75" s="29">
        <f>SUM(Z46:Z74)</f>
        <v>0</v>
      </c>
      <c r="AA75" s="29">
        <f t="shared" si="3"/>
        <v>0</v>
      </c>
      <c r="AB75" s="21"/>
    </row>
    <row r="76" spans="1:29" x14ac:dyDescent="0.15">
      <c r="B76" s="1" t="s">
        <v>15</v>
      </c>
      <c r="C76" s="1"/>
      <c r="D76" s="1"/>
      <c r="E76" s="1"/>
      <c r="F76" s="1"/>
      <c r="G76" s="1"/>
      <c r="H76" s="16"/>
      <c r="I76" s="16"/>
      <c r="J76" s="16"/>
      <c r="K76" s="16"/>
      <c r="L76" s="16"/>
      <c r="M76" s="16"/>
      <c r="N76" s="16"/>
      <c r="O76" s="16"/>
      <c r="P76" s="16"/>
      <c r="Q76" s="16"/>
      <c r="R76" s="16"/>
      <c r="S76" s="16"/>
      <c r="T76" s="16"/>
      <c r="U76" s="16"/>
      <c r="V76" s="16"/>
      <c r="W76" s="16"/>
      <c r="X76" s="16"/>
      <c r="Y76" s="16"/>
      <c r="Z76" s="16"/>
      <c r="AA76" s="16"/>
    </row>
    <row r="77" spans="1:29" x14ac:dyDescent="0.15">
      <c r="B77" s="1"/>
      <c r="C77" s="1"/>
      <c r="D77" s="1"/>
      <c r="E77" s="1"/>
      <c r="F77" s="1"/>
      <c r="G77" s="1"/>
      <c r="H77" s="16"/>
      <c r="I77" s="16"/>
      <c r="J77" s="16"/>
      <c r="K77" s="16"/>
      <c r="L77" s="16"/>
      <c r="M77" s="16"/>
      <c r="N77" s="16"/>
      <c r="O77" s="16"/>
      <c r="P77" s="16"/>
      <c r="Q77" s="16"/>
      <c r="R77" s="16"/>
      <c r="S77" s="16"/>
      <c r="T77" s="16"/>
      <c r="U77" s="16"/>
      <c r="V77" s="16"/>
      <c r="W77" s="16"/>
      <c r="X77" s="16"/>
      <c r="Y77" s="16"/>
      <c r="Z77" s="16"/>
      <c r="AA77" s="16"/>
      <c r="AC77" s="21"/>
    </row>
    <row r="78" spans="1:29" s="21" customFormat="1" x14ac:dyDescent="0.15">
      <c r="A78" s="30"/>
      <c r="B78" s="31" t="s">
        <v>36</v>
      </c>
      <c r="C78" s="32">
        <f t="shared" ref="C78:P78" si="4">C75+C41</f>
        <v>0</v>
      </c>
      <c r="D78" s="32">
        <f t="shared" si="4"/>
        <v>0</v>
      </c>
      <c r="E78" s="32">
        <f t="shared" si="4"/>
        <v>0</v>
      </c>
      <c r="F78" s="32">
        <f t="shared" si="4"/>
        <v>0</v>
      </c>
      <c r="G78" s="32">
        <f t="shared" si="4"/>
        <v>0</v>
      </c>
      <c r="H78" s="32">
        <f t="shared" si="4"/>
        <v>0</v>
      </c>
      <c r="I78" s="32">
        <f t="shared" si="4"/>
        <v>0</v>
      </c>
      <c r="J78" s="32">
        <f t="shared" si="4"/>
        <v>0</v>
      </c>
      <c r="K78" s="32">
        <f t="shared" si="4"/>
        <v>0</v>
      </c>
      <c r="L78" s="32">
        <f t="shared" si="4"/>
        <v>0</v>
      </c>
      <c r="M78" s="32">
        <f t="shared" si="4"/>
        <v>0</v>
      </c>
      <c r="N78" s="32">
        <f t="shared" si="4"/>
        <v>0</v>
      </c>
      <c r="O78" s="32">
        <f t="shared" si="4"/>
        <v>0</v>
      </c>
      <c r="P78" s="32">
        <f t="shared" si="4"/>
        <v>0</v>
      </c>
      <c r="Q78" s="32">
        <f t="shared" ref="Q78:AA78" si="5">Q75+Q41</f>
        <v>0</v>
      </c>
      <c r="R78" s="32">
        <f t="shared" si="5"/>
        <v>0</v>
      </c>
      <c r="S78" s="32">
        <f t="shared" si="5"/>
        <v>0</v>
      </c>
      <c r="T78" s="32">
        <f t="shared" si="5"/>
        <v>0</v>
      </c>
      <c r="U78" s="32">
        <f t="shared" si="5"/>
        <v>0</v>
      </c>
      <c r="V78" s="32">
        <f t="shared" si="5"/>
        <v>0</v>
      </c>
      <c r="W78" s="32">
        <f t="shared" si="5"/>
        <v>0</v>
      </c>
      <c r="X78" s="32">
        <f t="shared" si="5"/>
        <v>0</v>
      </c>
      <c r="Y78" s="32">
        <f t="shared" si="5"/>
        <v>0</v>
      </c>
      <c r="Z78" s="32">
        <f t="shared" si="5"/>
        <v>0</v>
      </c>
      <c r="AA78" s="32">
        <f t="shared" si="5"/>
        <v>0</v>
      </c>
    </row>
  </sheetData>
  <sheetProtection algorithmName="SHA-512" hashValue="oaukqLn5OX5VBc+Y0R9KrvFjN/TZ/QACv2nQgBgHeJ5sWAR/jc7RTUIYiv9jGeAYBQXqV8Fi78dN7xb5UgWJKg==" saltValue="fZLQUtLYZqOJFjnESFnHuA==" spinCount="100000" sheet="1" insertRows="0"/>
  <dataValidations count="1">
    <dataValidation type="whole" allowBlank="1" showInputMessage="1" showErrorMessage="1" errorTitle="Wrong tariff" error="Tariff should be between € 0 and € 700 per day. Please check._x000a_" promptTitle="Tariff" prompt="Maximum tariff is € 700 per day._x000a_" sqref="C8:AA8" xr:uid="{599A6AA0-F104-4480-B175-AE981FEE22DB}">
      <formula1>0</formula1>
      <formula2>700</formula2>
    </dataValidation>
  </dataValidations>
  <printOptions gridLinesSet="0"/>
  <pageMargins left="0.35433070866141736" right="0.35433070866141736" top="0.78740157480314965" bottom="0.59055118110236227" header="0.31496062992125984" footer="0.31496062992125984"/>
  <pageSetup paperSize="9" scale="37" orientation="landscape" r:id="rId1"/>
  <headerFooter alignWithMargins="0">
    <oddHeader>&amp;C&amp;A</oddHeader>
    <oddFooter xml:space="preserve">&amp;LVersion: May 2023&amp;RPage &amp;P of &amp;N </oddFooter>
  </headerFooter>
  <rowBreaks count="1" manualBreakCount="1">
    <brk id="42" max="9" man="1"/>
  </rowBreaks>
  <ignoredErrors>
    <ignoredError sqref="C3:G4 C8:P8 Q8:AA8" unlockedFormula="1"/>
    <ignoredError sqref="C11:C45" evalError="1"/>
  </ignoredErrors>
  <extLst>
    <ext xmlns:x14="http://schemas.microsoft.com/office/spreadsheetml/2009/9/main" uri="{78C0D931-6437-407d-A8EE-F0AAD7539E65}">
      <x14:conditionalFormattings>
        <x14:conditionalFormatting xmlns:xm="http://schemas.microsoft.com/office/excel/2006/main">
          <x14:cfRule type="expression" priority="3" id="{00000000-000E-0000-0600-000002000000}">
            <xm:f>'Activities total'!$AC$31&gt;20%</xm:f>
            <x14:dxf>
              <fill>
                <patternFill>
                  <bgColor rgb="FFFF0000"/>
                </patternFill>
              </fill>
            </x14:dxf>
          </x14:cfRule>
          <xm:sqref>C12:AA16 C46:AA50</xm:sqref>
        </x14:conditionalFormatting>
      </x14:conditionalFormattings>
    </ext>
  </extLst>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16</vt:i4>
      </vt:variant>
    </vt:vector>
  </HeadingPairs>
  <TitlesOfParts>
    <vt:vector size="28" baseType="lpstr">
      <vt:lpstr>Instruction</vt:lpstr>
      <vt:lpstr>Realisation vs budget</vt:lpstr>
      <vt:lpstr>Financial report</vt:lpstr>
      <vt:lpstr>Budget</vt:lpstr>
      <vt:lpstr>Activities inception (main)</vt:lpstr>
      <vt:lpstr>Activities year 1</vt:lpstr>
      <vt:lpstr>Activities year 2</vt:lpstr>
      <vt:lpstr>Activities Year 3</vt:lpstr>
      <vt:lpstr>Activities year 4</vt:lpstr>
      <vt:lpstr>Activities total</vt:lpstr>
      <vt:lpstr>gegevensblad</vt:lpstr>
      <vt:lpstr>Blad2</vt:lpstr>
      <vt:lpstr>Budget!_GoBack</vt:lpstr>
      <vt:lpstr>'Financial report'!_GoBack</vt:lpstr>
      <vt:lpstr>'Realisation vs budget'!_GoBack</vt:lpstr>
      <vt:lpstr>'Activities inception (main)'!Afdrukbereik</vt:lpstr>
      <vt:lpstr>'Activities total'!Afdrukbereik</vt:lpstr>
      <vt:lpstr>'Activities year 1'!Afdrukbereik</vt:lpstr>
      <vt:lpstr>'Activities year 2'!Afdrukbereik</vt:lpstr>
      <vt:lpstr>'Activities Year 3'!Afdrukbereik</vt:lpstr>
      <vt:lpstr>'Activities year 4'!Afdrukbereik</vt:lpstr>
      <vt:lpstr>Budget!Afdrukbereik</vt:lpstr>
      <vt:lpstr>'Financial report'!Afdrukbereik</vt:lpstr>
      <vt:lpstr>Instruction!Afdrukbereik</vt:lpstr>
      <vt:lpstr>'Realisation vs budget'!Afdrukbereik</vt:lpstr>
      <vt:lpstr>module</vt:lpstr>
      <vt:lpstr>PROJTITEL</vt:lpstr>
      <vt:lpstr>Subsidy_rate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IV Project budget calculation tool EvO</dc:title>
  <dc:creator/>
  <cp:lastModifiedBy/>
  <dcterms:created xsi:type="dcterms:W3CDTF">2022-12-22T15:10:35Z</dcterms:created>
  <dcterms:modified xsi:type="dcterms:W3CDTF">2024-04-26T11:10:42Z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2022-12-22T15:13:23Z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2fcc576a-152b-4711-b089-43aee7e82733</vt:lpwstr>
  </property>
  <property fmtid="{D5CDD505-2E9C-101B-9397-08002B2CF9AE}" pid="8" name="MSIP_Label_4bde8109-f994-4a60-a1d3-5c95e2ff3620_ContentBits">
    <vt:lpwstr>0</vt:lpwstr>
  </property>
</Properties>
</file>